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Liberia DHS 2018\wealth\"/>
    </mc:Choice>
  </mc:AlternateContent>
  <xr:revisionPtr revIDLastSave="0" documentId="8_{1A89C561-9042-413B-857A-DF12C021780F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7" i="4" l="1"/>
  <c r="M124" i="1"/>
  <c r="M109" i="1"/>
  <c r="M124" i="2"/>
  <c r="M109" i="2"/>
  <c r="L106" i="4" l="1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3" i="2" l="1"/>
  <c r="L123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<sst xmlns="http://schemas.openxmlformats.org/spreadsheetml/2006/main" count="933" uniqueCount="198">
  <si>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</si>
  <si>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</si>
  <si>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</si>
  <si>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</si>
  <si>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</si>
  <si>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</si>
  <si>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</si>
  <si>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</si>
  <si>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</si>
  <si>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</si>
  <si>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</si>
  <si>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</si>
  <si>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</si>
  <si>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</si>
  <si>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</si>
  <si>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</si>
  <si>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</si>
  <si>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</si>
  <si>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</si>
  <si>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</si>
  <si>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</si>
  <si>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</si>
  <si>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</si>
  <si>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</si>
  <si>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</si>
  <si>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</si>
  <si>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</si>
  <si>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</si>
  <si>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</si>
  <si>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</si>
  <si>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</si>
  <si>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</si>
  <si>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</si>
  <si>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</si>
  <si>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</si>
  <si>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</si>
  <si>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</si>
  <si>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</si>
  <si>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</si>
  <si>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</si>
  <si>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</si>
  <si>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</si>
  <si>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</si>
  <si>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</si>
  <si>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</si>
  <si>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</si>
  <si>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</si>
  <si>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</si>
  <si>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</si>
  <si>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</si>
  <si>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</si>
  <si>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</si>
  <si>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</si>
  <si>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</si>
  <si>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</si>
  <si>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Hand pump/tube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</si>
  <si>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</si>
  <si>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</si>
  <si>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</si>
  <si>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</si>
  <si>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</si>
  <si>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</si>
  <si>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</si>
  <si>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</si>
  <si>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</si>
  <si>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Mineral water in sachet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</si>
  <si>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</si>
  <si>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</si>
  <si>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</si>
  <si>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</si>
  <si>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</si>
  <si>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</si>
  <si>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</si>
  <si>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</si>
  <si>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</si>
  <si>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</si>
  <si>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</si>
  <si>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</si>
  <si>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</si>
  <si>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</si>
  <si>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</si>
  <si>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</si>
  <si>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</si>
  <si>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</si>
  <si>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</si>
  <si>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</si>
  <si>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</si>
  <si>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</si>
  <si>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</si>
  <si>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</si>
  <si>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QH109_96_sh Type of toilet facility: Other - shared</t>
  </si>
  <si>
    <t>QH113_1 Type of cooking fuel: Electricity</t>
  </si>
  <si>
    <t>QH113_2 Type of cooking fuel: Gas cylinder</t>
  </si>
  <si>
    <t>QH113_3 Type of cooking fuel: Kerosene stove</t>
  </si>
  <si>
    <t>QH113_4 Type of cooking fuel: Fire coal/Charcoal</t>
  </si>
  <si>
    <t>QH113_5 Type of cooking fuel: Wood</t>
  </si>
  <si>
    <t>QH113_95 Type of cooking fuel: No food cooked in household</t>
  </si>
  <si>
    <t>QH121A Electricity</t>
  </si>
  <si>
    <t>QH121B Generator</t>
  </si>
  <si>
    <t>QH121C Solar panel</t>
  </si>
  <si>
    <t>QH121D Radio</t>
  </si>
  <si>
    <t>QH121E Television</t>
  </si>
  <si>
    <t>QH121F Non-mobile Telephone</t>
  </si>
  <si>
    <t>QH121G Computer</t>
  </si>
  <si>
    <t>QH121H Refrigerator</t>
  </si>
  <si>
    <t>QH121I Table</t>
  </si>
  <si>
    <t>QH121J Chairs</t>
  </si>
  <si>
    <t>QH121K Cupboard</t>
  </si>
  <si>
    <t>QH121L Mattress</t>
  </si>
  <si>
    <t>QH121M Sewing machine</t>
  </si>
  <si>
    <t>QH122A Watch</t>
  </si>
  <si>
    <t>QH122B Mobile telephone</t>
  </si>
  <si>
    <t>QH122C Bicycle</t>
  </si>
  <si>
    <t>QH122D Motorcycle/tricycle</t>
  </si>
  <si>
    <t>QH122E Car/truck</t>
  </si>
  <si>
    <t>QH122F Boat/canoe</t>
  </si>
  <si>
    <t>QH123 Bank account</t>
  </si>
  <si>
    <t>QH142_11 Main floor material: Earth/sand/mud</t>
  </si>
  <si>
    <t>QH142_12 Main floor material: Dung</t>
  </si>
  <si>
    <t>QH142_21 Main floor material: Wood planks</t>
  </si>
  <si>
    <t>QH142_31 Main floor material: Parquet or polished wood</t>
  </si>
  <si>
    <t>QH142_32 Main floor material: Floor mat/linoleum/Vinyl</t>
  </si>
  <si>
    <t>QH142_33 Main floor material: Ceramic tiles/terrazo</t>
  </si>
  <si>
    <t>QH142_34 Main floor material: Concrete/cement</t>
  </si>
  <si>
    <t>QH143_11 Main roof material: No roof</t>
  </si>
  <si>
    <t>QH143_12 Main roof material: Thatch/palm leaf</t>
  </si>
  <si>
    <t>QH143_21 Main roof material: Rustic mat</t>
  </si>
  <si>
    <t>QH143_22 Main roof material: Palm/bamboo</t>
  </si>
  <si>
    <t>QH143_23 Main roof material: Wood planks</t>
  </si>
  <si>
    <t>QH143_25 Main roof material: Tarpaulin, plastic</t>
  </si>
  <si>
    <t>QH143_31 Main roof material: Zinc/metal/aluminum</t>
  </si>
  <si>
    <t>QH143_32 Main roof material: Wood</t>
  </si>
  <si>
    <t>QH143_33 Main roof material: Calamine/cement fiber</t>
  </si>
  <si>
    <t>QH143_34 Main roof material: Ceramic tiles</t>
  </si>
  <si>
    <t>QH143_35 Main roof material: Concrete/cement</t>
  </si>
  <si>
    <t>QH143_36 Main roof material: Asbestos sheets/roofing shingles</t>
  </si>
  <si>
    <t>QH144_11 Main wall material: No walls</t>
  </si>
  <si>
    <t>QH144_12 Main wall material: Cane/palm/trunks</t>
  </si>
  <si>
    <t>QH144_13 Main wall material: Straw/thatch mats</t>
  </si>
  <si>
    <t>QH144_14 Main wall material: Dirt</t>
  </si>
  <si>
    <t>QH144_21 Main wall material: Mud and sticks</t>
  </si>
  <si>
    <t>QH144_22 Main wall material: Stone with mud</t>
  </si>
  <si>
    <t>QH144_23 Main wall material: Uncovered adobe</t>
  </si>
  <si>
    <t>QH144_24 Main wall material: Plywood</t>
  </si>
  <si>
    <t>QH144_31 Main wall material: Zinc/metal</t>
  </si>
  <si>
    <t>QH144_32 Main wall material: Cement</t>
  </si>
  <si>
    <t>QH144_33 Main wall material: Stone with lime/cement</t>
  </si>
  <si>
    <t>QH144_34 Main wall material: Bricks</t>
  </si>
  <si>
    <t>QH144_35 Main wall material: Cement blocks</t>
  </si>
  <si>
    <t>QH144_36 Main wall material: Covered adobe</t>
  </si>
  <si>
    <t>DOMESTIC Domestic staff</t>
  </si>
  <si>
    <t>HOUSE Owns a house</t>
  </si>
  <si>
    <t>LAND Owns land</t>
  </si>
  <si>
    <t>memsleep Number of members per sleeping room</t>
  </si>
  <si>
    <t>QH118A_1 Cows/bulls: 1-4</t>
  </si>
  <si>
    <t>QH118A_2 Cows/bulls: 5+</t>
  </si>
  <si>
    <t>QH118B_1 Pigs: 1-4</t>
  </si>
  <si>
    <t>QH118B_2 Pigs: 5-9</t>
  </si>
  <si>
    <t>QH118B_3 Pigs: 10+</t>
  </si>
  <si>
    <t>QH118C_1 Goats: 1-4</t>
  </si>
  <si>
    <t>QH118C_2 Goats: 5-9</t>
  </si>
  <si>
    <t>QH118C_3 Goats: 10+</t>
  </si>
  <si>
    <t>QH118D_1 Sheep: 1-4</t>
  </si>
  <si>
    <t>QH118D_2 Sheep: 5-9</t>
  </si>
  <si>
    <t>QH118D_3 Sheep: 10+</t>
  </si>
  <si>
    <t>QH118E_1 Chickens/ducks/fowl: 1-9</t>
  </si>
  <si>
    <t>QH118E_2 Chickens/ducks/fowl: 10-29</t>
  </si>
  <si>
    <t>QH118E_3 Chickens/ducks/fowl: 30+</t>
  </si>
  <si>
    <t>landarea</t>
  </si>
  <si>
    <t>(Constant)</t>
  </si>
  <si>
    <t>urbscore Urban wealth score</t>
  </si>
  <si>
    <t>rurscore Rural wealth score</t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</si>
  <si>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</si>
  <si>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</si>
  <si>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</si>
  <si>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</si>
  <si>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</si>
  <si>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</si>
  <si>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</si>
  <si>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</si>
  <si>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</si>
  <si>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QH101_96 Source of drinking water: Other</t>
  </si>
  <si>
    <t>QH113_6 Type of cooking fuel: Straw/shrubs/grass</t>
  </si>
  <si>
    <t>QH113_7 Type of cooking fuel: Agricultural crop</t>
  </si>
  <si>
    <t>QH113_8 Type of cooking fuel: Animal dung</t>
  </si>
  <si>
    <t>QH113_96 Type of cooking fuel: Other</t>
  </si>
  <si>
    <t>QH142_22 Main floor material: Palm/bamboo</t>
  </si>
  <si>
    <t>QH142_35 Main floor material: Carpet</t>
  </si>
  <si>
    <t>QH142_96 Main floor material: Other</t>
  </si>
  <si>
    <t>QH143_13 Main roof material: Sod</t>
  </si>
  <si>
    <t>QH143_24 Main roof material: Cardboard</t>
  </si>
  <si>
    <t>QH143_96 Main roof material: Other</t>
  </si>
  <si>
    <t>QH144_25 Main wall material: Cardboard/plastic</t>
  </si>
  <si>
    <t>QH144_26 Main wall material: Reused wood</t>
  </si>
  <si>
    <t>QH144_37 Main wall material: Wood planks/shingles</t>
  </si>
  <si>
    <t>QH144_96 Main wall material: Other</t>
  </si>
  <si>
    <t>Combined Score= .803 + .976* Urban Score</t>
  </si>
  <si>
    <t xml:space="preserve">Combined Score= -.464 + .649*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</si>
</sst>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8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top"/>
    </xf>
    <xf numFmtId="172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175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6" fontId="5" fillId="0" borderId="24" xfId="4" applyNumberFormat="1" applyFont="1" applyBorder="1" applyAlignment="1">
      <alignment horizontal="right" vertical="top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top"/>
    </xf>
    <xf numFmtId="165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65" fontId="5" fillId="0" borderId="30" xfId="4" applyNumberFormat="1" applyFont="1" applyBorder="1" applyAlignment="1">
      <alignment horizontal="right" vertical="top"/>
    </xf>
    <xf numFmtId="171" fontId="5" fillId="0" borderId="30" xfId="4" applyNumberFormat="1" applyFont="1" applyBorder="1" applyAlignment="1">
      <alignment horizontal="right" vertical="top"/>
    </xf>
    <xf numFmtId="171" fontId="5" fillId="0" borderId="29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1" xr:uid="{00000000-0005-0000-0000-000001000000}"/>
    <cellStyle name="Normal_Composite" xfId="4" xr:uid="{B9556C64-3FFE-4AB0-8BEB-0C943E430C8B}"/>
    <cellStyle name="Normal_Rural" xfId="3" xr:uid="{9D667507-5E26-47BE-B5E3-968BE7F1F2B0}"/>
    <cellStyle name="Normal_Urban" xfId="2" xr:uid="{5A4AD2F9-64F8-45C1-9810-770BB60AE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8</xdr:col>
      <xdr:colOff>438503</xdr:colOff>
      <xdr:row>77</xdr:row>
      <xdr:rowOff>31044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5E170-27F2-4D5C-AB8E-BB2E96232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79944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"/>
  <sheetViews>
    <sheetView topLeftCell="A99" workbookViewId="0">
      <selection activeCell="B106" sqref="B106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2.6328125" style="3" customWidth="1"/>
    <col min="8" max="8" width="27.7265625" style="3" customWidth="1"/>
    <col min="9" max="9" width="10.26953125" style="3" bestFit="1" customWidth="1"/>
    <col min="10" max="10" width="2.4531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43</v>
      </c>
    </row>
    <row r="2" spans="1:12" ht="15.75" customHeight="1" thickBot="1" x14ac:dyDescent="0.3">
      <c r="H2" s="5" t="s">
        <v>6</v>
      </c>
      <c r="I2" s="5"/>
      <c r="J2" s="26"/>
    </row>
    <row r="3" spans="1:12" ht="15.5" thickTop="1" thickBot="1" x14ac:dyDescent="0.3">
      <c r="B3" s="5" t="s">
        <v>0</v>
      </c>
      <c r="C3" s="5"/>
      <c r="D3" s="5"/>
      <c r="E3" s="5"/>
      <c r="F3" s="5"/>
      <c r="H3" s="27" t="s">
        <v>47</v>
      </c>
      <c r="I3" s="28" t="s">
        <v>4</v>
      </c>
      <c r="J3" s="26"/>
      <c r="K3" s="4" t="s">
        <v>8</v>
      </c>
      <c r="L3" s="4"/>
    </row>
    <row r="4" spans="1:12" ht="26" thickTop="1" thickBot="1" x14ac:dyDescent="0.3">
      <c r="B4" s="6" t="s">
        <v>47</v>
      </c>
      <c r="C4" s="7" t="s">
        <v>1</v>
      </c>
      <c r="D4" s="8" t="s">
        <v>49</v>
      </c>
      <c r="E4" s="8" t="s">
        <v>50</v>
      </c>
      <c r="F4" s="9" t="s">
        <v>2</v>
      </c>
      <c r="H4" s="29"/>
      <c r="I4" s="30" t="s">
        <v>5</v>
      </c>
      <c r="J4" s="26"/>
      <c r="K4" s="2" t="s">
        <v>9</v>
      </c>
      <c r="L4" s="2" t="s">
        <v>10</v>
      </c>
    </row>
    <row r="5" spans="1:12" ht="23.5" thickTop="1" x14ac:dyDescent="0.25">
      <c r="B5" s="10" t="s">
        <v>51</v>
      </c>
      <c r="C5" s="11">
        <v>2.3158359064843403E-3</v>
      </c>
      <c r="D5" s="12">
        <v>4.8070028424479785E-2</v>
      </c>
      <c r="E5" s="13">
        <v>9068</v>
      </c>
      <c r="F5" s="14">
        <v>0</v>
      </c>
      <c r="H5" s="10" t="s">
        <v>51</v>
      </c>
      <c r="I5" s="31">
        <v>1.7200854245456129E-2</v>
      </c>
      <c r="J5" s="26"/>
      <c r="K5" s="3">
        <f>((1-C5)/D5)*I5</f>
        <v>0.35700041069318372</v>
      </c>
      <c r="L5" s="3">
        <f>((0-C5)/D5)*I5</f>
        <v>-8.2867344142332903E-4</v>
      </c>
    </row>
    <row r="6" spans="1:12" ht="23" x14ac:dyDescent="0.25">
      <c r="B6" s="15" t="s">
        <v>52</v>
      </c>
      <c r="C6" s="16">
        <v>2.6466696074106751E-3</v>
      </c>
      <c r="D6" s="17">
        <v>5.1380500933630592E-2</v>
      </c>
      <c r="E6" s="18">
        <v>9068</v>
      </c>
      <c r="F6" s="19">
        <v>0</v>
      </c>
      <c r="H6" s="15" t="s">
        <v>52</v>
      </c>
      <c r="I6" s="32">
        <v>8.4425945157001921E-3</v>
      </c>
      <c r="J6" s="26"/>
      <c r="K6" s="3">
        <f t="shared" ref="K6:K16" si="0">((1-C6)/D6)*I6</f>
        <v>0.16388025815988894</v>
      </c>
      <c r="L6" s="3">
        <f t="shared" ref="L6:L69" si="1">((0-C6)/D6)*I6</f>
        <v>-4.3488790312221748E-4</v>
      </c>
    </row>
    <row r="7" spans="1:12" ht="23" x14ac:dyDescent="0.25">
      <c r="B7" s="15" t="s">
        <v>53</v>
      </c>
      <c r="C7" s="16">
        <v>8.6016762240846943E-3</v>
      </c>
      <c r="D7" s="17">
        <v>9.2350570704240173E-2</v>
      </c>
      <c r="E7" s="18">
        <v>9068</v>
      </c>
      <c r="F7" s="19">
        <v>0</v>
      </c>
      <c r="H7" s="15" t="s">
        <v>53</v>
      </c>
      <c r="I7" s="32">
        <v>1.2423115326945119E-2</v>
      </c>
      <c r="J7" s="26"/>
      <c r="K7" s="3">
        <f t="shared" si="0"/>
        <v>0.1333641537598293</v>
      </c>
      <c r="L7" s="3">
        <f t="shared" si="1"/>
        <v>-1.1571083418539139E-3</v>
      </c>
    </row>
    <row r="8" spans="1:12" ht="23" x14ac:dyDescent="0.25">
      <c r="B8" s="15" t="s">
        <v>54</v>
      </c>
      <c r="C8" s="16">
        <v>1.7534186149095722E-2</v>
      </c>
      <c r="D8" s="17">
        <v>0.13125790796463901</v>
      </c>
      <c r="E8" s="18">
        <v>9068</v>
      </c>
      <c r="F8" s="19">
        <v>0</v>
      </c>
      <c r="H8" s="15" t="s">
        <v>54</v>
      </c>
      <c r="I8" s="32">
        <v>1.716651358009021E-2</v>
      </c>
      <c r="J8" s="26"/>
      <c r="K8" s="3">
        <f t="shared" si="0"/>
        <v>0.12849140289505079</v>
      </c>
      <c r="L8" s="3">
        <f t="shared" si="1"/>
        <v>-2.2932016006637196E-3</v>
      </c>
    </row>
    <row r="9" spans="1:12" ht="23" x14ac:dyDescent="0.25">
      <c r="B9" s="15" t="s">
        <v>55</v>
      </c>
      <c r="C9" s="16">
        <v>0.63299514777238641</v>
      </c>
      <c r="D9" s="17">
        <v>0.48201443174052583</v>
      </c>
      <c r="E9" s="18">
        <v>9068</v>
      </c>
      <c r="F9" s="19">
        <v>0</v>
      </c>
      <c r="H9" s="15" t="s">
        <v>55</v>
      </c>
      <c r="I9" s="32">
        <v>-2.81502304376216E-3</v>
      </c>
      <c r="J9" s="26"/>
      <c r="K9" s="3">
        <f t="shared" si="0"/>
        <v>-2.1433530785845917E-3</v>
      </c>
      <c r="L9" s="3">
        <f t="shared" si="1"/>
        <v>3.6967688314529911E-3</v>
      </c>
    </row>
    <row r="10" spans="1:12" ht="23" x14ac:dyDescent="0.25">
      <c r="B10" s="15" t="s">
        <v>56</v>
      </c>
      <c r="C10" s="16">
        <v>2.9444199382443765E-2</v>
      </c>
      <c r="D10" s="17">
        <v>0.16905735799012714</v>
      </c>
      <c r="E10" s="18">
        <v>9068</v>
      </c>
      <c r="F10" s="19">
        <v>0</v>
      </c>
      <c r="H10" s="15" t="s">
        <v>56</v>
      </c>
      <c r="I10" s="32">
        <v>1.108541098687842E-2</v>
      </c>
      <c r="J10" s="26"/>
      <c r="K10" s="3">
        <f t="shared" si="0"/>
        <v>6.3641181096493651E-2</v>
      </c>
      <c r="L10" s="3">
        <f t="shared" si="1"/>
        <v>-1.9307118910082727E-3</v>
      </c>
    </row>
    <row r="11" spans="1:12" ht="23" x14ac:dyDescent="0.25">
      <c r="B11" s="15" t="s">
        <v>57</v>
      </c>
      <c r="C11" s="16">
        <v>4.7309219232465817E-2</v>
      </c>
      <c r="D11" s="17">
        <v>0.21231115820368576</v>
      </c>
      <c r="E11" s="18">
        <v>9068</v>
      </c>
      <c r="F11" s="19">
        <v>0</v>
      </c>
      <c r="H11" s="15" t="s">
        <v>57</v>
      </c>
      <c r="I11" s="32">
        <v>-1.5142969391068484E-2</v>
      </c>
      <c r="J11" s="26"/>
      <c r="K11" s="3">
        <f t="shared" si="0"/>
        <v>-6.7950113665130291E-2</v>
      </c>
      <c r="L11" s="3">
        <f t="shared" si="1"/>
        <v>3.374302438053119E-3</v>
      </c>
    </row>
    <row r="12" spans="1:12" ht="23" x14ac:dyDescent="0.25">
      <c r="B12" s="15" t="s">
        <v>58</v>
      </c>
      <c r="C12" s="16">
        <v>8.7119541243934721E-3</v>
      </c>
      <c r="D12" s="17">
        <v>9.2935506943714816E-2</v>
      </c>
      <c r="E12" s="18">
        <v>9068</v>
      </c>
      <c r="F12" s="19">
        <v>0</v>
      </c>
      <c r="H12" s="15" t="s">
        <v>58</v>
      </c>
      <c r="I12" s="32">
        <v>-5.8971824933365252E-3</v>
      </c>
      <c r="J12" s="26"/>
      <c r="K12" s="3">
        <f t="shared" si="0"/>
        <v>-6.2901755230450704E-2</v>
      </c>
      <c r="L12" s="3">
        <f t="shared" si="1"/>
        <v>5.52813289932763E-4</v>
      </c>
    </row>
    <row r="13" spans="1:12" ht="23" x14ac:dyDescent="0.25">
      <c r="B13" s="15" t="s">
        <v>59</v>
      </c>
      <c r="C13" s="16">
        <v>4.6978385531539477E-2</v>
      </c>
      <c r="D13" s="17">
        <v>0.21160424066347752</v>
      </c>
      <c r="E13" s="18">
        <v>9068</v>
      </c>
      <c r="F13" s="19">
        <v>0</v>
      </c>
      <c r="H13" s="15" t="s">
        <v>59</v>
      </c>
      <c r="I13" s="32">
        <v>-2.1987202561550789E-2</v>
      </c>
      <c r="J13" s="26"/>
      <c r="K13" s="3">
        <f t="shared" si="0"/>
        <v>-9.9025800320224261E-2</v>
      </c>
      <c r="L13" s="3">
        <f t="shared" si="1"/>
        <v>4.8813921472362336E-3</v>
      </c>
    </row>
    <row r="14" spans="1:12" ht="23" x14ac:dyDescent="0.25">
      <c r="B14" s="15" t="s">
        <v>60</v>
      </c>
      <c r="C14" s="16">
        <v>1.4336127040141156E-3</v>
      </c>
      <c r="D14" s="17">
        <v>3.7838014551386932E-2</v>
      </c>
      <c r="E14" s="18">
        <v>9068</v>
      </c>
      <c r="F14" s="19">
        <v>0</v>
      </c>
      <c r="H14" s="15" t="s">
        <v>60</v>
      </c>
      <c r="I14" s="32">
        <v>-1.5822918145332265E-3</v>
      </c>
      <c r="J14" s="26"/>
      <c r="K14" s="3">
        <f t="shared" si="0"/>
        <v>-4.1757566817906391E-2</v>
      </c>
      <c r="L14" s="3">
        <f t="shared" si="1"/>
        <v>5.995012353757958E-5</v>
      </c>
    </row>
    <row r="15" spans="1:12" ht="23" x14ac:dyDescent="0.25">
      <c r="B15" s="15" t="s">
        <v>61</v>
      </c>
      <c r="C15" s="16">
        <v>1.4336127040141156E-3</v>
      </c>
      <c r="D15" s="17">
        <v>3.783801455139018E-2</v>
      </c>
      <c r="E15" s="18">
        <v>9068</v>
      </c>
      <c r="F15" s="19">
        <v>0</v>
      </c>
      <c r="H15" s="15" t="s">
        <v>61</v>
      </c>
      <c r="I15" s="32">
        <v>2.5409975749008003E-3</v>
      </c>
      <c r="J15" s="26"/>
      <c r="K15" s="3">
        <f t="shared" si="0"/>
        <v>6.7058348557121381E-2</v>
      </c>
      <c r="L15" s="3">
        <f t="shared" si="1"/>
        <v>-9.6273719629218985E-5</v>
      </c>
    </row>
    <row r="16" spans="1:12" ht="23" x14ac:dyDescent="0.25">
      <c r="B16" s="15" t="s">
        <v>62</v>
      </c>
      <c r="C16" s="16">
        <v>1.3233348037053373E-3</v>
      </c>
      <c r="D16" s="17">
        <v>3.6355595803668136E-2</v>
      </c>
      <c r="E16" s="18">
        <v>9068</v>
      </c>
      <c r="F16" s="19">
        <v>0</v>
      </c>
      <c r="H16" s="15" t="s">
        <v>62</v>
      </c>
      <c r="I16" s="32">
        <v>5.6760074407773654E-3</v>
      </c>
      <c r="J16" s="26"/>
      <c r="K16" s="3">
        <f t="shared" si="0"/>
        <v>0.1559181209186225</v>
      </c>
      <c r="L16" s="3">
        <f t="shared" si="1"/>
        <v>-2.0660528390276832E-4</v>
      </c>
    </row>
    <row r="17" spans="2:12" ht="46" x14ac:dyDescent="0.25">
      <c r="B17" s="15" t="s">
        <v>63</v>
      </c>
      <c r="C17" s="16">
        <v>0.12748125275694749</v>
      </c>
      <c r="D17" s="17">
        <v>0.33352968457427834</v>
      </c>
      <c r="E17" s="18">
        <v>9068</v>
      </c>
      <c r="F17" s="19">
        <v>0</v>
      </c>
      <c r="H17" s="15" t="s">
        <v>63</v>
      </c>
      <c r="I17" s="32">
        <v>-4.0017615318752912E-2</v>
      </c>
      <c r="J17" s="26"/>
      <c r="K17" s="3">
        <f>((1-C17)/D17)*I17</f>
        <v>-0.10468669267066909</v>
      </c>
      <c r="L17" s="3">
        <f t="shared" si="1"/>
        <v>1.5295477341670053E-2</v>
      </c>
    </row>
    <row r="18" spans="2:12" ht="23" x14ac:dyDescent="0.25">
      <c r="B18" s="15" t="s">
        <v>64</v>
      </c>
      <c r="C18" s="16">
        <v>2.2055580061755625E-3</v>
      </c>
      <c r="D18" s="17">
        <v>4.6914136831914574E-2</v>
      </c>
      <c r="E18" s="18">
        <v>9068</v>
      </c>
      <c r="F18" s="19">
        <v>0</v>
      </c>
      <c r="H18" s="15" t="s">
        <v>64</v>
      </c>
      <c r="I18" s="32">
        <v>1.6897994224747505E-2</v>
      </c>
      <c r="J18" s="26"/>
      <c r="K18" s="3">
        <f t="shared" ref="K18:K81" si="2">((1-C18)/D18)*I18</f>
        <v>0.35939539458449232</v>
      </c>
      <c r="L18" s="3">
        <f t="shared" si="1"/>
        <v>-7.9441952825926693E-4</v>
      </c>
    </row>
    <row r="19" spans="2:12" ht="23" x14ac:dyDescent="0.25">
      <c r="B19" s="15" t="s">
        <v>65</v>
      </c>
      <c r="C19" s="16">
        <v>6.9585355094838985E-2</v>
      </c>
      <c r="D19" s="17">
        <v>0.25446094786126017</v>
      </c>
      <c r="E19" s="18">
        <v>9068</v>
      </c>
      <c r="F19" s="19">
        <v>0</v>
      </c>
      <c r="H19" s="15" t="s">
        <v>65</v>
      </c>
      <c r="I19" s="32">
        <v>6.1105646251603495E-2</v>
      </c>
      <c r="J19" s="26"/>
      <c r="K19" s="3">
        <f t="shared" si="2"/>
        <v>0.2234275578894894</v>
      </c>
      <c r="L19" s="3">
        <f t="shared" si="1"/>
        <v>-1.6710061518106886E-2</v>
      </c>
    </row>
    <row r="20" spans="2:12" ht="23" x14ac:dyDescent="0.25">
      <c r="B20" s="15" t="s">
        <v>66</v>
      </c>
      <c r="C20" s="16">
        <v>2.8672254080282311E-3</v>
      </c>
      <c r="D20" s="17">
        <v>5.347260743843972E-2</v>
      </c>
      <c r="E20" s="18">
        <v>9068</v>
      </c>
      <c r="F20" s="19">
        <v>0</v>
      </c>
      <c r="H20" s="15" t="s">
        <v>66</v>
      </c>
      <c r="I20" s="32">
        <v>8.7285620533181507E-3</v>
      </c>
      <c r="J20" s="26"/>
      <c r="K20" s="3">
        <f t="shared" si="2"/>
        <v>0.16276624079802471</v>
      </c>
      <c r="L20" s="3">
        <f t="shared" si="1"/>
        <v>-4.6802944710779058E-4</v>
      </c>
    </row>
    <row r="21" spans="2:12" ht="23" x14ac:dyDescent="0.25">
      <c r="B21" s="15" t="s">
        <v>67</v>
      </c>
      <c r="C21" s="16">
        <v>9.1420379355977063E-2</v>
      </c>
      <c r="D21" s="17">
        <v>0.28822188429070345</v>
      </c>
      <c r="E21" s="18">
        <v>9068</v>
      </c>
      <c r="F21" s="19">
        <v>0</v>
      </c>
      <c r="H21" s="15" t="s">
        <v>67</v>
      </c>
      <c r="I21" s="32">
        <v>7.034701003514425E-2</v>
      </c>
      <c r="J21" s="26"/>
      <c r="K21" s="3">
        <f t="shared" si="2"/>
        <v>0.22175921807070859</v>
      </c>
      <c r="L21" s="3">
        <f t="shared" si="1"/>
        <v>-2.2313192351088411E-2</v>
      </c>
    </row>
    <row r="22" spans="2:12" ht="23" x14ac:dyDescent="0.25">
      <c r="B22" s="15" t="s">
        <v>68</v>
      </c>
      <c r="C22" s="16">
        <v>1.7534186149095722E-2</v>
      </c>
      <c r="D22" s="17">
        <v>0.13125790796463713</v>
      </c>
      <c r="E22" s="18">
        <v>9068</v>
      </c>
      <c r="F22" s="19">
        <v>0</v>
      </c>
      <c r="H22" s="15" t="s">
        <v>68</v>
      </c>
      <c r="I22" s="32">
        <v>9.706567520918025E-3</v>
      </c>
      <c r="J22" s="26"/>
      <c r="K22" s="3">
        <f t="shared" si="2"/>
        <v>7.2653685457997136E-2</v>
      </c>
      <c r="L22" s="3">
        <f t="shared" si="1"/>
        <v>-1.2966591073994326E-3</v>
      </c>
    </row>
    <row r="23" spans="2:12" ht="23" x14ac:dyDescent="0.25">
      <c r="B23" s="15" t="s">
        <v>69</v>
      </c>
      <c r="C23" s="16">
        <v>3.7494486104984568E-3</v>
      </c>
      <c r="D23" s="17">
        <v>6.1121209265201169E-2</v>
      </c>
      <c r="E23" s="18">
        <v>9068</v>
      </c>
      <c r="F23" s="19">
        <v>0</v>
      </c>
      <c r="H23" s="15" t="s">
        <v>69</v>
      </c>
      <c r="I23" s="32">
        <v>5.9931661259079241E-3</v>
      </c>
      <c r="J23" s="26"/>
      <c r="K23" s="3">
        <f t="shared" si="2"/>
        <v>9.7686140854939138E-2</v>
      </c>
      <c r="L23" s="3">
        <f t="shared" si="1"/>
        <v>-3.6764764103032227E-4</v>
      </c>
    </row>
    <row r="24" spans="2:12" ht="23" x14ac:dyDescent="0.25">
      <c r="B24" s="15" t="s">
        <v>70</v>
      </c>
      <c r="C24" s="16">
        <v>2.2055580061755624E-4</v>
      </c>
      <c r="D24" s="17">
        <v>1.4850302202461118E-2</v>
      </c>
      <c r="E24" s="18">
        <v>9068</v>
      </c>
      <c r="F24" s="19">
        <v>0</v>
      </c>
      <c r="H24" s="15" t="s">
        <v>70</v>
      </c>
      <c r="I24" s="32">
        <v>6.8785945002107875E-4</v>
      </c>
      <c r="J24" s="26"/>
      <c r="K24" s="3">
        <f t="shared" si="2"/>
        <v>4.6309343018985448E-2</v>
      </c>
      <c r="L24" s="3">
        <f t="shared" si="1"/>
        <v>-1.021604743414636E-5</v>
      </c>
    </row>
    <row r="25" spans="2:12" ht="23" x14ac:dyDescent="0.25">
      <c r="B25" s="15" t="s">
        <v>71</v>
      </c>
      <c r="C25" s="16">
        <v>6.2858403176003531E-3</v>
      </c>
      <c r="D25" s="17">
        <v>7.9038075868963484E-2</v>
      </c>
      <c r="E25" s="18">
        <v>9068</v>
      </c>
      <c r="F25" s="19">
        <v>0</v>
      </c>
      <c r="H25" s="15" t="s">
        <v>71</v>
      </c>
      <c r="I25" s="32">
        <v>1.6407218586621008E-3</v>
      </c>
      <c r="J25" s="26"/>
      <c r="K25" s="3">
        <f t="shared" si="2"/>
        <v>2.0628140616125248E-2</v>
      </c>
      <c r="L25" s="3">
        <f t="shared" si="1"/>
        <v>-1.3048540840296738E-4</v>
      </c>
    </row>
    <row r="26" spans="2:12" ht="23" x14ac:dyDescent="0.25">
      <c r="B26" s="15" t="s">
        <v>72</v>
      </c>
      <c r="C26" s="16">
        <v>2.8120864578738421E-2</v>
      </c>
      <c r="D26" s="17">
        <v>0.16532723850138897</v>
      </c>
      <c r="E26" s="18">
        <v>9068</v>
      </c>
      <c r="F26" s="19">
        <v>0</v>
      </c>
      <c r="H26" s="15" t="s">
        <v>72</v>
      </c>
      <c r="I26" s="32">
        <v>-6.0036285335514979E-4</v>
      </c>
      <c r="J26" s="26"/>
      <c r="K26" s="3">
        <f t="shared" si="2"/>
        <v>-3.5292437964052886E-3</v>
      </c>
      <c r="L26" s="3">
        <f t="shared" si="1"/>
        <v>1.0211700534248822E-4</v>
      </c>
    </row>
    <row r="27" spans="2:12" ht="23" x14ac:dyDescent="0.25">
      <c r="B27" s="15" t="s">
        <v>73</v>
      </c>
      <c r="C27" s="16">
        <v>3.8817820908689897E-2</v>
      </c>
      <c r="D27" s="17">
        <v>0.19317120054726505</v>
      </c>
      <c r="E27" s="18">
        <v>9068</v>
      </c>
      <c r="F27" s="19">
        <v>0</v>
      </c>
      <c r="H27" s="15" t="s">
        <v>73</v>
      </c>
      <c r="I27" s="32">
        <v>-4.47424046041926E-3</v>
      </c>
      <c r="J27" s="26"/>
      <c r="K27" s="3">
        <f t="shared" si="2"/>
        <v>-2.2262946978330918E-2</v>
      </c>
      <c r="L27" s="3">
        <f t="shared" si="1"/>
        <v>8.9910019921666867E-4</v>
      </c>
    </row>
    <row r="28" spans="2:12" ht="23" x14ac:dyDescent="0.25">
      <c r="B28" s="15" t="s">
        <v>74</v>
      </c>
      <c r="C28" s="16">
        <v>1.7644464049404499E-3</v>
      </c>
      <c r="D28" s="17">
        <v>4.1970553860611645E-2</v>
      </c>
      <c r="E28" s="18">
        <v>9068</v>
      </c>
      <c r="F28" s="19">
        <v>0</v>
      </c>
      <c r="H28" s="15" t="s">
        <v>74</v>
      </c>
      <c r="I28" s="32">
        <v>-3.5605549382154615E-3</v>
      </c>
      <c r="J28" s="26"/>
      <c r="K28" s="3">
        <f t="shared" si="2"/>
        <v>-8.4684908892535091E-2</v>
      </c>
      <c r="L28" s="3">
        <f t="shared" si="1"/>
        <v>1.4968609614235103E-4</v>
      </c>
    </row>
    <row r="29" spans="2:12" ht="23" x14ac:dyDescent="0.25">
      <c r="B29" s="15" t="s">
        <v>75</v>
      </c>
      <c r="C29" s="16">
        <v>1.7644464049404499E-3</v>
      </c>
      <c r="D29" s="17">
        <v>4.197055386061261E-2</v>
      </c>
      <c r="E29" s="18">
        <v>9068</v>
      </c>
      <c r="F29" s="19">
        <v>0</v>
      </c>
      <c r="H29" s="15" t="s">
        <v>75</v>
      </c>
      <c r="I29" s="32">
        <v>3.3594428767201347E-3</v>
      </c>
      <c r="J29" s="26"/>
      <c r="K29" s="3">
        <f t="shared" si="2"/>
        <v>7.9901621764415634E-2</v>
      </c>
      <c r="L29" s="3">
        <f t="shared" si="1"/>
        <v>-1.412313243736909E-4</v>
      </c>
    </row>
    <row r="30" spans="2:12" ht="23" x14ac:dyDescent="0.25">
      <c r="B30" s="15" t="s">
        <v>76</v>
      </c>
      <c r="C30" s="16">
        <v>6.9475077194530227E-3</v>
      </c>
      <c r="D30" s="17">
        <v>8.3066243285335142E-2</v>
      </c>
      <c r="E30" s="18">
        <v>9068</v>
      </c>
      <c r="F30" s="19">
        <v>0</v>
      </c>
      <c r="H30" s="15" t="s">
        <v>76</v>
      </c>
      <c r="I30" s="32">
        <v>-1.839587726775302E-3</v>
      </c>
      <c r="J30" s="26"/>
      <c r="K30" s="3">
        <f t="shared" si="2"/>
        <v>-2.1992172808005531E-2</v>
      </c>
      <c r="L30" s="3">
        <f t="shared" si="1"/>
        <v>1.538597320271348E-4</v>
      </c>
    </row>
    <row r="31" spans="2:12" ht="23" x14ac:dyDescent="0.25">
      <c r="B31" s="15" t="s">
        <v>77</v>
      </c>
      <c r="C31" s="16">
        <v>0.45357300397000438</v>
      </c>
      <c r="D31" s="17">
        <v>0.49786732050704069</v>
      </c>
      <c r="E31" s="18">
        <v>9068</v>
      </c>
      <c r="F31" s="19">
        <v>0</v>
      </c>
      <c r="H31" s="15" t="s">
        <v>77</v>
      </c>
      <c r="I31" s="32">
        <v>-6.696554234637897E-2</v>
      </c>
      <c r="J31" s="26"/>
      <c r="K31" s="3">
        <f t="shared" si="2"/>
        <v>-7.3497051593154047E-2</v>
      </c>
      <c r="L31" s="3">
        <f t="shared" si="1"/>
        <v>6.1007744339584766E-2</v>
      </c>
    </row>
    <row r="32" spans="2:12" ht="23" x14ac:dyDescent="0.25">
      <c r="B32" s="15" t="s">
        <v>78</v>
      </c>
      <c r="C32" s="16">
        <v>5.5138950154389062E-4</v>
      </c>
      <c r="D32" s="17">
        <v>2.3476504220447888E-2</v>
      </c>
      <c r="E32" s="18">
        <v>9068</v>
      </c>
      <c r="F32" s="19">
        <v>0</v>
      </c>
      <c r="H32" s="15" t="s">
        <v>78</v>
      </c>
      <c r="I32" s="32">
        <v>-1.9733953814632304E-4</v>
      </c>
      <c r="J32" s="26"/>
      <c r="K32" s="3">
        <f t="shared" si="2"/>
        <v>-8.4011965897785972E-3</v>
      </c>
      <c r="L32" s="3">
        <f t="shared" si="1"/>
        <v>4.6348872281687062E-6</v>
      </c>
    </row>
    <row r="33" spans="2:12" ht="34.5" x14ac:dyDescent="0.25">
      <c r="B33" s="15" t="s">
        <v>79</v>
      </c>
      <c r="C33" s="16">
        <v>3.1980591089545655E-3</v>
      </c>
      <c r="D33" s="17">
        <v>5.6463998379763063E-2</v>
      </c>
      <c r="E33" s="18">
        <v>9068</v>
      </c>
      <c r="F33" s="19">
        <v>0</v>
      </c>
      <c r="H33" s="15" t="s">
        <v>79</v>
      </c>
      <c r="I33" s="32">
        <v>1.0336696946294771E-2</v>
      </c>
      <c r="J33" s="26"/>
      <c r="K33" s="3">
        <f t="shared" si="2"/>
        <v>0.18248157895530898</v>
      </c>
      <c r="L33" s="3">
        <f t="shared" si="1"/>
        <v>-5.8545920895054315E-4</v>
      </c>
    </row>
    <row r="34" spans="2:12" ht="23" x14ac:dyDescent="0.25">
      <c r="B34" s="15" t="s">
        <v>80</v>
      </c>
      <c r="C34" s="16">
        <v>7.1018967798853111E-2</v>
      </c>
      <c r="D34" s="17">
        <v>0.25687068814630704</v>
      </c>
      <c r="E34" s="18">
        <v>9068</v>
      </c>
      <c r="F34" s="19">
        <v>0</v>
      </c>
      <c r="H34" s="15" t="s">
        <v>80</v>
      </c>
      <c r="I34" s="32">
        <v>3.7114449360496453E-2</v>
      </c>
      <c r="J34" s="26"/>
      <c r="K34" s="3">
        <f t="shared" si="2"/>
        <v>0.13422558924610753</v>
      </c>
      <c r="L34" s="3">
        <f t="shared" si="1"/>
        <v>-1.0261310478928448E-2</v>
      </c>
    </row>
    <row r="35" spans="2:12" ht="23" x14ac:dyDescent="0.25">
      <c r="B35" s="15" t="s">
        <v>81</v>
      </c>
      <c r="C35" s="16">
        <v>3.8376709307454786E-2</v>
      </c>
      <c r="D35" s="17">
        <v>0.19211456901487686</v>
      </c>
      <c r="E35" s="18">
        <v>9068</v>
      </c>
      <c r="F35" s="19">
        <v>0</v>
      </c>
      <c r="H35" s="15" t="s">
        <v>81</v>
      </c>
      <c r="I35" s="32">
        <v>9.8238735854771931E-3</v>
      </c>
      <c r="J35" s="26"/>
      <c r="K35" s="3">
        <f t="shared" si="2"/>
        <v>4.9173082984053186E-2</v>
      </c>
      <c r="L35" s="3">
        <f t="shared" si="1"/>
        <v>-1.9624120273452413E-3</v>
      </c>
    </row>
    <row r="36" spans="2:12" ht="23" x14ac:dyDescent="0.25">
      <c r="B36" s="15" t="s">
        <v>82</v>
      </c>
      <c r="C36" s="16">
        <v>5.8447287163652401E-3</v>
      </c>
      <c r="D36" s="17">
        <v>7.6231284329284263E-2</v>
      </c>
      <c r="E36" s="18">
        <v>9068</v>
      </c>
      <c r="F36" s="19">
        <v>0</v>
      </c>
      <c r="H36" s="15" t="s">
        <v>82</v>
      </c>
      <c r="I36" s="32">
        <v>5.598663904896879E-3</v>
      </c>
      <c r="J36" s="26"/>
      <c r="K36" s="3">
        <f t="shared" si="2"/>
        <v>7.3013871957821566E-2</v>
      </c>
      <c r="L36" s="3">
        <f t="shared" si="1"/>
        <v>-4.2925515405042077E-4</v>
      </c>
    </row>
    <row r="37" spans="2:12" ht="23" x14ac:dyDescent="0.25">
      <c r="B37" s="15" t="s">
        <v>83</v>
      </c>
      <c r="C37" s="16">
        <v>8.8222320247022495E-4</v>
      </c>
      <c r="D37" s="17">
        <v>2.9690774649761793E-2</v>
      </c>
      <c r="E37" s="18">
        <v>9068</v>
      </c>
      <c r="F37" s="19">
        <v>0</v>
      </c>
      <c r="H37" s="15" t="s">
        <v>83</v>
      </c>
      <c r="I37" s="32">
        <v>1.3910006665222177E-3</v>
      </c>
      <c r="J37" s="26"/>
      <c r="K37" s="3">
        <f t="shared" si="2"/>
        <v>4.6808259799671827E-2</v>
      </c>
      <c r="L37" s="3">
        <f t="shared" si="1"/>
        <v>-4.1331796732602054E-5</v>
      </c>
    </row>
    <row r="38" spans="2:12" ht="34.5" x14ac:dyDescent="0.25">
      <c r="B38" s="15" t="s">
        <v>84</v>
      </c>
      <c r="C38" s="16">
        <v>1.3895015438906044E-2</v>
      </c>
      <c r="D38" s="17">
        <v>0.11706175794477866</v>
      </c>
      <c r="E38" s="18">
        <v>9068</v>
      </c>
      <c r="F38" s="19">
        <v>0</v>
      </c>
      <c r="H38" s="15" t="s">
        <v>84</v>
      </c>
      <c r="I38" s="32">
        <v>3.1089484124788864E-3</v>
      </c>
      <c r="J38" s="26"/>
      <c r="K38" s="3">
        <f t="shared" si="2"/>
        <v>2.6189163567276436E-2</v>
      </c>
      <c r="L38" s="3">
        <f t="shared" si="1"/>
        <v>-3.6902646046486589E-4</v>
      </c>
    </row>
    <row r="39" spans="2:12" ht="23" x14ac:dyDescent="0.25">
      <c r="B39" s="15" t="s">
        <v>85</v>
      </c>
      <c r="C39" s="16">
        <v>6.8703131892368777E-2</v>
      </c>
      <c r="D39" s="17">
        <v>0.25296258270921451</v>
      </c>
      <c r="E39" s="18">
        <v>9068</v>
      </c>
      <c r="F39" s="19">
        <v>0</v>
      </c>
      <c r="H39" s="15" t="s">
        <v>85</v>
      </c>
      <c r="I39" s="32">
        <v>1.5662400871021603E-3</v>
      </c>
      <c r="J39" s="26"/>
      <c r="K39" s="3">
        <f t="shared" si="2"/>
        <v>5.7662064966327239E-3</v>
      </c>
      <c r="L39" s="3">
        <f t="shared" si="1"/>
        <v>-4.2538148577882619E-4</v>
      </c>
    </row>
    <row r="40" spans="2:12" ht="34.5" x14ac:dyDescent="0.25">
      <c r="B40" s="15" t="s">
        <v>86</v>
      </c>
      <c r="C40" s="16">
        <v>0.10719011910013232</v>
      </c>
      <c r="D40" s="17">
        <v>0.30937186728964389</v>
      </c>
      <c r="E40" s="18">
        <v>9068</v>
      </c>
      <c r="F40" s="19">
        <v>0</v>
      </c>
      <c r="H40" s="15" t="s">
        <v>86</v>
      </c>
      <c r="I40" s="32">
        <v>-7.2107360877455284E-3</v>
      </c>
      <c r="J40" s="26"/>
      <c r="K40" s="3">
        <f t="shared" si="2"/>
        <v>-2.0809314318399778E-2</v>
      </c>
      <c r="L40" s="3">
        <f t="shared" si="1"/>
        <v>2.4983514720213172E-3</v>
      </c>
    </row>
    <row r="41" spans="2:12" ht="23" x14ac:dyDescent="0.25">
      <c r="B41" s="15" t="s">
        <v>87</v>
      </c>
      <c r="C41" s="16">
        <v>8.4913983237759148E-3</v>
      </c>
      <c r="D41" s="17">
        <v>9.1761773319834788E-2</v>
      </c>
      <c r="E41" s="18">
        <v>9068</v>
      </c>
      <c r="F41" s="19">
        <v>0</v>
      </c>
      <c r="H41" s="15" t="s">
        <v>87</v>
      </c>
      <c r="I41" s="32">
        <v>-3.8810020308286453E-3</v>
      </c>
      <c r="J41" s="26"/>
      <c r="K41" s="3">
        <f t="shared" si="2"/>
        <v>-4.1935184526972522E-2</v>
      </c>
      <c r="L41" s="3">
        <f t="shared" si="1"/>
        <v>3.59137938891879E-4</v>
      </c>
    </row>
    <row r="42" spans="2:12" ht="23" x14ac:dyDescent="0.25">
      <c r="B42" s="15" t="s">
        <v>88</v>
      </c>
      <c r="C42" s="16">
        <v>9.9250110277900299E-4</v>
      </c>
      <c r="D42" s="17">
        <v>3.1490084133054513E-2</v>
      </c>
      <c r="E42" s="18">
        <v>9068</v>
      </c>
      <c r="F42" s="19">
        <v>0</v>
      </c>
      <c r="H42" s="15" t="s">
        <v>88</v>
      </c>
      <c r="I42" s="32">
        <v>1.7127749407202257E-3</v>
      </c>
      <c r="J42" s="26"/>
      <c r="K42" s="3">
        <f t="shared" si="2"/>
        <v>5.4336946274038921E-2</v>
      </c>
      <c r="L42" s="3">
        <f t="shared" si="1"/>
        <v>-5.3983057342570946E-5</v>
      </c>
    </row>
    <row r="43" spans="2:12" ht="34.5" x14ac:dyDescent="0.25">
      <c r="B43" s="15" t="s">
        <v>89</v>
      </c>
      <c r="C43" s="16">
        <v>2.6025584472871639E-2</v>
      </c>
      <c r="D43" s="17">
        <v>0.15922012776712768</v>
      </c>
      <c r="E43" s="18">
        <v>9068</v>
      </c>
      <c r="F43" s="19">
        <v>0</v>
      </c>
      <c r="H43" s="15" t="s">
        <v>89</v>
      </c>
      <c r="I43" s="32">
        <v>7.7008951069570701E-3</v>
      </c>
      <c r="J43" s="26"/>
      <c r="K43" s="3">
        <f t="shared" si="2"/>
        <v>4.7107579399787228E-2</v>
      </c>
      <c r="L43" s="3">
        <f t="shared" si="1"/>
        <v>-1.2587623118602567E-3</v>
      </c>
    </row>
    <row r="44" spans="2:12" ht="23" x14ac:dyDescent="0.25">
      <c r="B44" s="15" t="s">
        <v>90</v>
      </c>
      <c r="C44" s="16">
        <v>1.7644464049404499E-3</v>
      </c>
      <c r="D44" s="17">
        <v>4.1970553860612936E-2</v>
      </c>
      <c r="E44" s="18">
        <v>9068</v>
      </c>
      <c r="F44" s="19">
        <v>0</v>
      </c>
      <c r="H44" s="15" t="s">
        <v>90</v>
      </c>
      <c r="I44" s="32">
        <v>4.9747449129568103E-4</v>
      </c>
      <c r="J44" s="26"/>
      <c r="K44" s="3">
        <f t="shared" si="2"/>
        <v>1.1832026946015444E-2</v>
      </c>
      <c r="L44" s="3">
        <f t="shared" si="1"/>
        <v>-2.0913878826364018E-5</v>
      </c>
    </row>
    <row r="45" spans="2:12" ht="23" x14ac:dyDescent="0.25">
      <c r="B45" s="15" t="s">
        <v>91</v>
      </c>
      <c r="C45" s="16">
        <v>3.6391707101896789E-3</v>
      </c>
      <c r="D45" s="17">
        <v>6.0218992439799723E-2</v>
      </c>
      <c r="E45" s="18">
        <v>9068</v>
      </c>
      <c r="F45" s="19">
        <v>0</v>
      </c>
      <c r="H45" s="15" t="s">
        <v>91</v>
      </c>
      <c r="I45" s="32">
        <v>1.5752775143303355E-2</v>
      </c>
      <c r="J45" s="26"/>
      <c r="K45" s="3">
        <f t="shared" si="2"/>
        <v>0.26063950042153577</v>
      </c>
      <c r="L45" s="3">
        <f t="shared" si="1"/>
        <v>-9.5197603917107729E-4</v>
      </c>
    </row>
    <row r="46" spans="2:12" ht="23" x14ac:dyDescent="0.25">
      <c r="B46" s="15" t="s">
        <v>92</v>
      </c>
      <c r="C46" s="16">
        <v>4.0802823114247906E-3</v>
      </c>
      <c r="D46" s="17">
        <v>6.3750151263271063E-2</v>
      </c>
      <c r="E46" s="18">
        <v>9068</v>
      </c>
      <c r="F46" s="19">
        <v>0</v>
      </c>
      <c r="H46" s="15" t="s">
        <v>92</v>
      </c>
      <c r="I46" s="32">
        <v>8.8613216867042613E-3</v>
      </c>
      <c r="J46" s="26"/>
      <c r="K46" s="3">
        <f t="shared" si="2"/>
        <v>0.1384336321983706</v>
      </c>
      <c r="L46" s="3">
        <f t="shared" si="1"/>
        <v>-5.6716248381571391E-4</v>
      </c>
    </row>
    <row r="47" spans="2:12" ht="23" x14ac:dyDescent="0.25">
      <c r="B47" s="15" t="s">
        <v>93</v>
      </c>
      <c r="C47" s="16">
        <v>1.6541685046316717E-3</v>
      </c>
      <c r="D47" s="17">
        <v>4.0640058658355169E-2</v>
      </c>
      <c r="E47" s="18">
        <v>9068</v>
      </c>
      <c r="F47" s="19">
        <v>0</v>
      </c>
      <c r="H47" s="15" t="s">
        <v>93</v>
      </c>
      <c r="I47" s="32">
        <v>7.9830288471798069E-3</v>
      </c>
      <c r="J47" s="26"/>
      <c r="K47" s="3">
        <f t="shared" si="2"/>
        <v>0.19610758043654358</v>
      </c>
      <c r="L47" s="3">
        <f t="shared" si="1"/>
        <v>-3.2493247614582497E-4</v>
      </c>
    </row>
    <row r="48" spans="2:12" ht="23" x14ac:dyDescent="0.25">
      <c r="B48" s="15" t="s">
        <v>94</v>
      </c>
      <c r="C48" s="16">
        <v>0.31782090868989854</v>
      </c>
      <c r="D48" s="17">
        <v>0.46565511998026793</v>
      </c>
      <c r="E48" s="18">
        <v>9068</v>
      </c>
      <c r="F48" s="19">
        <v>0</v>
      </c>
      <c r="H48" s="15" t="s">
        <v>94</v>
      </c>
      <c r="I48" s="32">
        <v>9.3077290699836765E-2</v>
      </c>
      <c r="J48" s="26"/>
      <c r="K48" s="3">
        <f t="shared" si="2"/>
        <v>0.13635709963612427</v>
      </c>
      <c r="L48" s="3">
        <f t="shared" si="1"/>
        <v>-6.3527507460606231E-2</v>
      </c>
    </row>
    <row r="49" spans="2:12" ht="23" x14ac:dyDescent="0.25">
      <c r="B49" s="15" t="s">
        <v>95</v>
      </c>
      <c r="C49" s="16">
        <v>0.65703573003969995</v>
      </c>
      <c r="D49" s="17">
        <v>0.47472584954828423</v>
      </c>
      <c r="E49" s="18">
        <v>9068</v>
      </c>
      <c r="F49" s="19">
        <v>0</v>
      </c>
      <c r="H49" s="15" t="s">
        <v>95</v>
      </c>
      <c r="I49" s="32">
        <v>-9.7040174684040068E-2</v>
      </c>
      <c r="J49" s="26"/>
      <c r="K49" s="3">
        <f t="shared" si="2"/>
        <v>-7.0106383924532348E-2</v>
      </c>
      <c r="L49" s="3">
        <f t="shared" si="1"/>
        <v>0.13430669949272139</v>
      </c>
    </row>
    <row r="50" spans="2:12" ht="23" x14ac:dyDescent="0.25">
      <c r="B50" s="15" t="s">
        <v>96</v>
      </c>
      <c r="C50" s="16">
        <v>1.576973974415527E-2</v>
      </c>
      <c r="D50" s="17">
        <v>0.12459039638228281</v>
      </c>
      <c r="E50" s="18">
        <v>9068</v>
      </c>
      <c r="F50" s="19">
        <v>0</v>
      </c>
      <c r="H50" s="15" t="s">
        <v>96</v>
      </c>
      <c r="I50" s="32">
        <v>7.124183074269274E-3</v>
      </c>
      <c r="J50" s="26"/>
      <c r="K50" s="3">
        <f t="shared" si="2"/>
        <v>5.6279109505228603E-2</v>
      </c>
      <c r="L50" s="3">
        <f t="shared" si="1"/>
        <v>-9.0172690859918086E-4</v>
      </c>
    </row>
    <row r="51" spans="2:12" x14ac:dyDescent="0.25">
      <c r="B51" s="15" t="s">
        <v>97</v>
      </c>
      <c r="C51" s="16">
        <v>0.12615791795324219</v>
      </c>
      <c r="D51" s="17">
        <v>0.33204556358853565</v>
      </c>
      <c r="E51" s="18">
        <v>9068</v>
      </c>
      <c r="F51" s="19">
        <v>0</v>
      </c>
      <c r="H51" s="15" t="s">
        <v>97</v>
      </c>
      <c r="I51" s="32">
        <v>7.6748198840780824E-2</v>
      </c>
      <c r="J51" s="26"/>
      <c r="K51" s="3">
        <f t="shared" si="2"/>
        <v>0.20197771999590125</v>
      </c>
      <c r="L51" s="3">
        <f t="shared" si="1"/>
        <v>-2.9159832366899431E-2</v>
      </c>
    </row>
    <row r="52" spans="2:12" x14ac:dyDescent="0.25">
      <c r="B52" s="15" t="s">
        <v>98</v>
      </c>
      <c r="C52" s="16">
        <v>6.0322011468901635E-2</v>
      </c>
      <c r="D52" s="17">
        <v>0.23809560685208508</v>
      </c>
      <c r="E52" s="18">
        <v>9068</v>
      </c>
      <c r="F52" s="19">
        <v>0</v>
      </c>
      <c r="H52" s="15" t="s">
        <v>98</v>
      </c>
      <c r="I52" s="32">
        <v>5.0382498719257394E-2</v>
      </c>
      <c r="J52" s="26"/>
      <c r="K52" s="3">
        <f t="shared" si="2"/>
        <v>0.19884165726373138</v>
      </c>
      <c r="L52" s="3">
        <f t="shared" si="1"/>
        <v>-1.2764509626013502E-2</v>
      </c>
    </row>
    <row r="53" spans="2:12" x14ac:dyDescent="0.25">
      <c r="B53" s="15" t="s">
        <v>99</v>
      </c>
      <c r="C53" s="16">
        <v>7.1570357300397E-2</v>
      </c>
      <c r="D53" s="17">
        <v>0.25778939042353077</v>
      </c>
      <c r="E53" s="18">
        <v>9068</v>
      </c>
      <c r="F53" s="19">
        <v>0</v>
      </c>
      <c r="H53" s="15" t="s">
        <v>99</v>
      </c>
      <c r="I53" s="32">
        <v>1.2504723989862951E-2</v>
      </c>
      <c r="J53" s="26"/>
      <c r="K53" s="3">
        <f t="shared" si="2"/>
        <v>4.5035819382991511E-2</v>
      </c>
      <c r="L53" s="3">
        <f t="shared" si="1"/>
        <v>-3.471700532077621E-3</v>
      </c>
    </row>
    <row r="54" spans="2:12" x14ac:dyDescent="0.25">
      <c r="B54" s="15" t="s">
        <v>100</v>
      </c>
      <c r="C54" s="16">
        <v>0.44111160123511245</v>
      </c>
      <c r="D54" s="17">
        <v>0.49654742627259851</v>
      </c>
      <c r="E54" s="18">
        <v>9068</v>
      </c>
      <c r="F54" s="19">
        <v>0</v>
      </c>
      <c r="H54" s="15" t="s">
        <v>100</v>
      </c>
      <c r="I54" s="32">
        <v>4.2633430628790464E-2</v>
      </c>
      <c r="J54" s="26"/>
      <c r="K54" s="3">
        <f t="shared" si="2"/>
        <v>4.7986010030988867E-2</v>
      </c>
      <c r="L54" s="3">
        <f t="shared" si="1"/>
        <v>-3.7873725359896492E-2</v>
      </c>
    </row>
    <row r="55" spans="2:12" x14ac:dyDescent="0.25">
      <c r="B55" s="15" t="s">
        <v>101</v>
      </c>
      <c r="C55" s="16">
        <v>0.10476400529333921</v>
      </c>
      <c r="D55" s="17">
        <v>0.30626598314003595</v>
      </c>
      <c r="E55" s="18">
        <v>9068</v>
      </c>
      <c r="F55" s="19">
        <v>0</v>
      </c>
      <c r="H55" s="15" t="s">
        <v>101</v>
      </c>
      <c r="I55" s="32">
        <v>7.9285052840193035E-2</v>
      </c>
      <c r="J55" s="26"/>
      <c r="K55" s="3">
        <f t="shared" si="2"/>
        <v>0.23175552314703615</v>
      </c>
      <c r="L55" s="3">
        <f t="shared" si="1"/>
        <v>-2.7120934588529721E-2</v>
      </c>
    </row>
    <row r="56" spans="2:12" x14ac:dyDescent="0.25">
      <c r="B56" s="15" t="s">
        <v>102</v>
      </c>
      <c r="C56" s="16">
        <v>9.7044552271724743E-3</v>
      </c>
      <c r="D56" s="17">
        <v>9.8037435167219064E-2</v>
      </c>
      <c r="E56" s="18">
        <v>9068</v>
      </c>
      <c r="F56" s="19">
        <v>0</v>
      </c>
      <c r="H56" s="15" t="s">
        <v>102</v>
      </c>
      <c r="I56" s="32">
        <v>8.2072999817945826E-3</v>
      </c>
      <c r="J56" s="26"/>
      <c r="K56" s="3">
        <f t="shared" si="2"/>
        <v>8.2903562223167387E-2</v>
      </c>
      <c r="L56" s="3">
        <f t="shared" si="1"/>
        <v>-8.1241798169696315E-4</v>
      </c>
    </row>
    <row r="57" spans="2:12" x14ac:dyDescent="0.25">
      <c r="B57" s="15" t="s">
        <v>103</v>
      </c>
      <c r="C57" s="16">
        <v>3.9920599911777682E-2</v>
      </c>
      <c r="D57" s="17">
        <v>0.19578348422607736</v>
      </c>
      <c r="E57" s="18">
        <v>9068</v>
      </c>
      <c r="F57" s="19">
        <v>0</v>
      </c>
      <c r="H57" s="15" t="s">
        <v>103</v>
      </c>
      <c r="I57" s="32">
        <v>5.7316278481601542E-2</v>
      </c>
      <c r="J57" s="26"/>
      <c r="K57" s="3">
        <f t="shared" si="2"/>
        <v>0.28106649790930638</v>
      </c>
      <c r="L57" s="3">
        <f t="shared" si="1"/>
        <v>-1.1686890907784164E-2</v>
      </c>
    </row>
    <row r="58" spans="2:12" x14ac:dyDescent="0.25">
      <c r="B58" s="15" t="s">
        <v>104</v>
      </c>
      <c r="C58" s="16">
        <v>5.1940891045434492E-2</v>
      </c>
      <c r="D58" s="17">
        <v>0.22191995381274857</v>
      </c>
      <c r="E58" s="18">
        <v>9068</v>
      </c>
      <c r="F58" s="19">
        <v>0</v>
      </c>
      <c r="H58" s="15" t="s">
        <v>104</v>
      </c>
      <c r="I58" s="32">
        <v>6.6077418517228745E-2</v>
      </c>
      <c r="J58" s="26"/>
      <c r="K58" s="3">
        <f t="shared" si="2"/>
        <v>0.28228781344430426</v>
      </c>
      <c r="L58" s="3">
        <f t="shared" si="1"/>
        <v>-1.5465576379233141E-2</v>
      </c>
    </row>
    <row r="59" spans="2:12" x14ac:dyDescent="0.25">
      <c r="B59" s="15" t="s">
        <v>105</v>
      </c>
      <c r="C59" s="16">
        <v>0.76499779444199378</v>
      </c>
      <c r="D59" s="17">
        <v>0.42402358008234764</v>
      </c>
      <c r="E59" s="18">
        <v>9068</v>
      </c>
      <c r="F59" s="19">
        <v>0</v>
      </c>
      <c r="H59" s="15" t="s">
        <v>105</v>
      </c>
      <c r="I59" s="32">
        <v>4.8884836647935172E-2</v>
      </c>
      <c r="J59" s="26"/>
      <c r="K59" s="3">
        <f t="shared" si="2"/>
        <v>2.7092937681382191E-2</v>
      </c>
      <c r="L59" s="3">
        <f t="shared" si="1"/>
        <v>-8.8195076816399917E-2</v>
      </c>
    </row>
    <row r="60" spans="2:12" x14ac:dyDescent="0.25">
      <c r="B60" s="15" t="s">
        <v>106</v>
      </c>
      <c r="C60" s="16">
        <v>0.71261579179532419</v>
      </c>
      <c r="D60" s="17">
        <v>0.45256724569978679</v>
      </c>
      <c r="E60" s="18">
        <v>9068</v>
      </c>
      <c r="F60" s="19">
        <v>0</v>
      </c>
      <c r="H60" s="15" t="s">
        <v>106</v>
      </c>
      <c r="I60" s="32">
        <v>5.0696839528781346E-2</v>
      </c>
      <c r="J60" s="26"/>
      <c r="K60" s="3">
        <f t="shared" si="2"/>
        <v>3.2192941987947317E-2</v>
      </c>
      <c r="L60" s="3">
        <f t="shared" si="1"/>
        <v>-7.9827625144326758E-2</v>
      </c>
    </row>
    <row r="61" spans="2:12" x14ac:dyDescent="0.25">
      <c r="B61" s="15" t="s">
        <v>107</v>
      </c>
      <c r="C61" s="16">
        <v>0.15692545213939124</v>
      </c>
      <c r="D61" s="17">
        <v>0.36375052710548916</v>
      </c>
      <c r="E61" s="18">
        <v>9068</v>
      </c>
      <c r="F61" s="19">
        <v>0</v>
      </c>
      <c r="H61" s="15" t="s">
        <v>107</v>
      </c>
      <c r="I61" s="32">
        <v>7.5436998205568567E-2</v>
      </c>
      <c r="J61" s="26"/>
      <c r="K61" s="3">
        <f t="shared" si="2"/>
        <v>0.17484239448449596</v>
      </c>
      <c r="L61" s="3">
        <f t="shared" si="1"/>
        <v>-3.2544241641783871E-2</v>
      </c>
    </row>
    <row r="62" spans="2:12" x14ac:dyDescent="0.25">
      <c r="B62" s="15" t="s">
        <v>108</v>
      </c>
      <c r="C62" s="16">
        <v>0.83425231583590653</v>
      </c>
      <c r="D62" s="17">
        <v>0.37187449463458078</v>
      </c>
      <c r="E62" s="18">
        <v>9068</v>
      </c>
      <c r="F62" s="19">
        <v>0</v>
      </c>
      <c r="H62" s="15" t="s">
        <v>108</v>
      </c>
      <c r="I62" s="32">
        <v>4.478193553784339E-2</v>
      </c>
      <c r="J62" s="26"/>
      <c r="K62" s="3">
        <f t="shared" si="2"/>
        <v>1.9959696658080617E-2</v>
      </c>
      <c r="L62" s="3">
        <f t="shared" si="1"/>
        <v>-0.10046247852187618</v>
      </c>
    </row>
    <row r="63" spans="2:12" x14ac:dyDescent="0.25">
      <c r="B63" s="15" t="s">
        <v>109</v>
      </c>
      <c r="C63" s="16">
        <v>1.8526687251874722E-2</v>
      </c>
      <c r="D63" s="17">
        <v>0.13485345588857406</v>
      </c>
      <c r="E63" s="18">
        <v>9068</v>
      </c>
      <c r="F63" s="19">
        <v>0</v>
      </c>
      <c r="H63" s="15" t="s">
        <v>109</v>
      </c>
      <c r="I63" s="32">
        <v>1.409171670179118E-2</v>
      </c>
      <c r="J63" s="26"/>
      <c r="K63" s="3">
        <f t="shared" si="2"/>
        <v>0.10256054457397801</v>
      </c>
      <c r="L63" s="3">
        <f t="shared" si="1"/>
        <v>-1.9359743245425057E-3</v>
      </c>
    </row>
    <row r="64" spans="2:12" x14ac:dyDescent="0.25">
      <c r="B64" s="15" t="s">
        <v>110</v>
      </c>
      <c r="C64" s="16">
        <v>0.30491839435377149</v>
      </c>
      <c r="D64" s="17">
        <v>0.46039824322395617</v>
      </c>
      <c r="E64" s="18">
        <v>9068</v>
      </c>
      <c r="F64" s="19">
        <v>0</v>
      </c>
      <c r="H64" s="15" t="s">
        <v>110</v>
      </c>
      <c r="I64" s="32">
        <v>5.3149133944364019E-2</v>
      </c>
      <c r="J64" s="26"/>
      <c r="K64" s="3">
        <f t="shared" si="2"/>
        <v>8.0241369085295278E-2</v>
      </c>
      <c r="L64" s="3">
        <f t="shared" si="1"/>
        <v>-3.52002832811108E-2</v>
      </c>
    </row>
    <row r="65" spans="2:12" x14ac:dyDescent="0.25">
      <c r="B65" s="15" t="s">
        <v>111</v>
      </c>
      <c r="C65" s="16">
        <v>0.6171151301279223</v>
      </c>
      <c r="D65" s="17">
        <v>0.48611737890908602</v>
      </c>
      <c r="E65" s="18">
        <v>9068</v>
      </c>
      <c r="F65" s="19">
        <v>0</v>
      </c>
      <c r="H65" s="15" t="s">
        <v>111</v>
      </c>
      <c r="I65" s="32">
        <v>6.7027133085038965E-2</v>
      </c>
      <c r="J65" s="26"/>
      <c r="K65" s="3">
        <f t="shared" si="2"/>
        <v>5.2793165277810847E-2</v>
      </c>
      <c r="L65" s="3">
        <f t="shared" si="1"/>
        <v>-8.5089444958130589E-2</v>
      </c>
    </row>
    <row r="66" spans="2:12" x14ac:dyDescent="0.25">
      <c r="B66" s="15" t="s">
        <v>112</v>
      </c>
      <c r="C66" s="16">
        <v>1.9298632554036171E-2</v>
      </c>
      <c r="D66" s="17">
        <v>0.13758009560562889</v>
      </c>
      <c r="E66" s="18">
        <v>9068</v>
      </c>
      <c r="F66" s="19">
        <v>0</v>
      </c>
      <c r="H66" s="15" t="s">
        <v>112</v>
      </c>
      <c r="I66" s="32">
        <v>2.9937445639671274E-2</v>
      </c>
      <c r="J66" s="26"/>
      <c r="K66" s="3">
        <f t="shared" si="2"/>
        <v>0.21340073756616587</v>
      </c>
      <c r="L66" s="3">
        <f t="shared" si="1"/>
        <v>-4.1993848053614108E-3</v>
      </c>
    </row>
    <row r="67" spans="2:12" x14ac:dyDescent="0.25">
      <c r="B67" s="15" t="s">
        <v>113</v>
      </c>
      <c r="C67" s="16">
        <v>9.8478164975738858E-2</v>
      </c>
      <c r="D67" s="17">
        <v>0.2979765218508908</v>
      </c>
      <c r="E67" s="18">
        <v>9068</v>
      </c>
      <c r="F67" s="19">
        <v>0</v>
      </c>
      <c r="H67" s="15" t="s">
        <v>113</v>
      </c>
      <c r="I67" s="32">
        <v>2.829986314239399E-2</v>
      </c>
      <c r="J67" s="26"/>
      <c r="K67" s="3">
        <f t="shared" si="2"/>
        <v>8.5620653575630729E-2</v>
      </c>
      <c r="L67" s="3">
        <f t="shared" si="1"/>
        <v>-9.3528126780474917E-3</v>
      </c>
    </row>
    <row r="68" spans="2:12" x14ac:dyDescent="0.25">
      <c r="B68" s="15" t="s">
        <v>114</v>
      </c>
      <c r="C68" s="16">
        <v>2.2606969563299516E-2</v>
      </c>
      <c r="D68" s="17">
        <v>0.14865507541976772</v>
      </c>
      <c r="E68" s="18">
        <v>9068</v>
      </c>
      <c r="F68" s="19">
        <v>0</v>
      </c>
      <c r="H68" s="15" t="s">
        <v>114</v>
      </c>
      <c r="I68" s="32">
        <v>4.734284121009532E-2</v>
      </c>
      <c r="J68" s="26"/>
      <c r="K68" s="3">
        <f t="shared" si="2"/>
        <v>0.31127469350881903</v>
      </c>
      <c r="L68" s="3">
        <f t="shared" si="1"/>
        <v>-7.1997418672354613E-3</v>
      </c>
    </row>
    <row r="69" spans="2:12" x14ac:dyDescent="0.25">
      <c r="B69" s="15" t="s">
        <v>115</v>
      </c>
      <c r="C69" s="16">
        <v>1.6872518747243052E-2</v>
      </c>
      <c r="D69" s="17">
        <v>0.12880087861477077</v>
      </c>
      <c r="E69" s="18">
        <v>9068</v>
      </c>
      <c r="F69" s="19">
        <v>0</v>
      </c>
      <c r="H69" s="15" t="s">
        <v>115</v>
      </c>
      <c r="I69" s="32">
        <v>-3.5367251823166359E-3</v>
      </c>
      <c r="J69" s="26"/>
      <c r="K69" s="3">
        <f t="shared" si="2"/>
        <v>-2.6995559019233326E-2</v>
      </c>
      <c r="L69" s="3">
        <f t="shared" si="1"/>
        <v>4.6330011552918657E-4</v>
      </c>
    </row>
    <row r="70" spans="2:12" x14ac:dyDescent="0.25">
      <c r="B70" s="15" t="s">
        <v>116</v>
      </c>
      <c r="C70" s="16">
        <v>0.143140714600794</v>
      </c>
      <c r="D70" s="17">
        <v>0.35023560307390494</v>
      </c>
      <c r="E70" s="18">
        <v>9068</v>
      </c>
      <c r="F70" s="19">
        <v>0</v>
      </c>
      <c r="H70" s="15" t="s">
        <v>116</v>
      </c>
      <c r="I70" s="32">
        <v>6.5117812019966373E-2</v>
      </c>
      <c r="J70" s="26"/>
      <c r="K70" s="3">
        <f t="shared" si="2"/>
        <v>0.15931219266253252</v>
      </c>
      <c r="L70" s="3">
        <f t="shared" ref="L70:L108" si="3">((0-C70)/D70)*I70</f>
        <v>-2.6613542609519591E-2</v>
      </c>
    </row>
    <row r="71" spans="2:12" ht="23" x14ac:dyDescent="0.25">
      <c r="B71" s="15" t="s">
        <v>117</v>
      </c>
      <c r="C71" s="16">
        <v>0.54146449051610057</v>
      </c>
      <c r="D71" s="17">
        <v>0.49830520659512739</v>
      </c>
      <c r="E71" s="18">
        <v>9068</v>
      </c>
      <c r="F71" s="19">
        <v>0</v>
      </c>
      <c r="H71" s="15" t="s">
        <v>117</v>
      </c>
      <c r="I71" s="32">
        <v>-9.4059850056129254E-2</v>
      </c>
      <c r="J71" s="26"/>
      <c r="K71" s="3">
        <f t="shared" si="2"/>
        <v>-8.6552941242914461E-2</v>
      </c>
      <c r="L71" s="3">
        <f t="shared" si="3"/>
        <v>0.1022065756379774</v>
      </c>
    </row>
    <row r="72" spans="2:12" x14ac:dyDescent="0.25">
      <c r="B72" s="15" t="s">
        <v>118</v>
      </c>
      <c r="C72" s="16">
        <v>7.6091751213056905E-3</v>
      </c>
      <c r="D72" s="17">
        <v>8.6902867650822127E-2</v>
      </c>
      <c r="E72" s="18">
        <v>9068</v>
      </c>
      <c r="F72" s="19">
        <v>0</v>
      </c>
      <c r="H72" s="15" t="s">
        <v>118</v>
      </c>
      <c r="I72" s="32">
        <v>-3.092011476803038E-3</v>
      </c>
      <c r="J72" s="26"/>
      <c r="K72" s="3">
        <f t="shared" si="2"/>
        <v>-3.5309350576648413E-2</v>
      </c>
      <c r="L72" s="3">
        <f t="shared" si="3"/>
        <v>2.7073510276572288E-4</v>
      </c>
    </row>
    <row r="73" spans="2:12" ht="23" x14ac:dyDescent="0.25">
      <c r="B73" s="15" t="s">
        <v>119</v>
      </c>
      <c r="C73" s="16">
        <v>2.5363917071018968E-3</v>
      </c>
      <c r="D73" s="17">
        <v>5.0301465719038659E-2</v>
      </c>
      <c r="E73" s="18">
        <v>9068</v>
      </c>
      <c r="F73" s="19">
        <v>0</v>
      </c>
      <c r="H73" s="15" t="s">
        <v>119</v>
      </c>
      <c r="I73" s="32">
        <v>2.3867354329775024E-3</v>
      </c>
      <c r="J73" s="26"/>
      <c r="K73" s="3">
        <f t="shared" si="2"/>
        <v>4.7328277675160971E-2</v>
      </c>
      <c r="L73" s="3">
        <f t="shared" si="3"/>
        <v>-1.2034830144043142E-4</v>
      </c>
    </row>
    <row r="74" spans="2:12" ht="23" x14ac:dyDescent="0.25">
      <c r="B74" s="15" t="s">
        <v>120</v>
      </c>
      <c r="C74" s="16">
        <v>9.9250110277900299E-4</v>
      </c>
      <c r="D74" s="17">
        <v>3.1490084133055291E-2</v>
      </c>
      <c r="E74" s="18">
        <v>9068</v>
      </c>
      <c r="F74" s="19">
        <v>0</v>
      </c>
      <c r="H74" s="15" t="s">
        <v>120</v>
      </c>
      <c r="I74" s="32">
        <v>5.5401862162757906E-3</v>
      </c>
      <c r="J74" s="26"/>
      <c r="K74" s="3">
        <f t="shared" si="2"/>
        <v>0.17575969476489103</v>
      </c>
      <c r="L74" s="3">
        <f t="shared" si="3"/>
        <v>-1.7461499645479841E-4</v>
      </c>
    </row>
    <row r="75" spans="2:12" ht="23" x14ac:dyDescent="0.25">
      <c r="B75" s="15" t="s">
        <v>121</v>
      </c>
      <c r="C75" s="16">
        <v>1.576973974415527E-2</v>
      </c>
      <c r="D75" s="17">
        <v>0.12459039638228453</v>
      </c>
      <c r="E75" s="18">
        <v>9068</v>
      </c>
      <c r="F75" s="19">
        <v>0</v>
      </c>
      <c r="H75" s="15" t="s">
        <v>121</v>
      </c>
      <c r="I75" s="32">
        <v>1.7129783250763447E-2</v>
      </c>
      <c r="J75" s="26"/>
      <c r="K75" s="3">
        <f t="shared" si="2"/>
        <v>0.13532063077553855</v>
      </c>
      <c r="L75" s="3">
        <f t="shared" si="3"/>
        <v>-2.1681624874960235E-3</v>
      </c>
    </row>
    <row r="76" spans="2:12" ht="23" x14ac:dyDescent="0.25">
      <c r="B76" s="15" t="s">
        <v>122</v>
      </c>
      <c r="C76" s="16">
        <v>2.7900308778120862E-2</v>
      </c>
      <c r="D76" s="17">
        <v>0.16469630482262948</v>
      </c>
      <c r="E76" s="18">
        <v>9068</v>
      </c>
      <c r="F76" s="19">
        <v>0</v>
      </c>
      <c r="H76" s="15" t="s">
        <v>122</v>
      </c>
      <c r="I76" s="32">
        <v>4.6773873062421333E-2</v>
      </c>
      <c r="J76" s="26"/>
      <c r="K76" s="3">
        <f t="shared" si="2"/>
        <v>0.27607703530567412</v>
      </c>
      <c r="L76" s="3">
        <f t="shared" si="3"/>
        <v>-7.9237084438270617E-3</v>
      </c>
    </row>
    <row r="77" spans="2:12" ht="23" x14ac:dyDescent="0.25">
      <c r="B77" s="15" t="s">
        <v>123</v>
      </c>
      <c r="C77" s="16">
        <v>0.4037273930304367</v>
      </c>
      <c r="D77" s="17">
        <v>0.49067110720822699</v>
      </c>
      <c r="E77" s="18">
        <v>9068</v>
      </c>
      <c r="F77" s="19">
        <v>0</v>
      </c>
      <c r="H77" s="15" t="s">
        <v>123</v>
      </c>
      <c r="I77" s="32">
        <v>7.5421212648578956E-2</v>
      </c>
      <c r="J77" s="26"/>
      <c r="K77" s="3">
        <f t="shared" si="2"/>
        <v>9.1653252914460484E-2</v>
      </c>
      <c r="L77" s="3">
        <f t="shared" si="3"/>
        <v>-6.2057066565533531E-2</v>
      </c>
    </row>
    <row r="78" spans="2:12" ht="23" x14ac:dyDescent="0.25">
      <c r="B78" s="15" t="s">
        <v>124</v>
      </c>
      <c r="C78" s="16">
        <v>2.0952801058667842E-3</v>
      </c>
      <c r="D78" s="17">
        <v>4.5728771156941808E-2</v>
      </c>
      <c r="E78" s="18">
        <v>9068</v>
      </c>
      <c r="F78" s="19">
        <v>0</v>
      </c>
      <c r="H78" s="15" t="s">
        <v>124</v>
      </c>
      <c r="I78" s="32">
        <v>-2.0062118524638607E-3</v>
      </c>
      <c r="J78" s="26"/>
      <c r="K78" s="3">
        <f t="shared" si="2"/>
        <v>-4.3780058506499499E-2</v>
      </c>
      <c r="L78" s="3">
        <f t="shared" si="3"/>
        <v>9.1924092344291118E-5</v>
      </c>
    </row>
    <row r="79" spans="2:12" ht="23" x14ac:dyDescent="0.25">
      <c r="B79" s="15" t="s">
        <v>125</v>
      </c>
      <c r="C79" s="16">
        <v>0.15438906043228937</v>
      </c>
      <c r="D79" s="17">
        <v>0.36134121984400391</v>
      </c>
      <c r="E79" s="18">
        <v>9068</v>
      </c>
      <c r="F79" s="19">
        <v>0</v>
      </c>
      <c r="H79" s="15" t="s">
        <v>125</v>
      </c>
      <c r="I79" s="32">
        <v>-5.5967747152985053E-2</v>
      </c>
      <c r="J79" s="26"/>
      <c r="K79" s="3">
        <f t="shared" si="2"/>
        <v>-0.1309757554810809</v>
      </c>
      <c r="L79" s="3">
        <f t="shared" si="3"/>
        <v>2.3913153061230211E-2</v>
      </c>
    </row>
    <row r="80" spans="2:12" ht="23" x14ac:dyDescent="0.25">
      <c r="B80" s="15" t="s">
        <v>126</v>
      </c>
      <c r="C80" s="16">
        <v>9.9250110277900321E-4</v>
      </c>
      <c r="D80" s="17">
        <v>3.1490084133054978E-2</v>
      </c>
      <c r="E80" s="18">
        <v>9068</v>
      </c>
      <c r="F80" s="19">
        <v>0</v>
      </c>
      <c r="H80" s="15" t="s">
        <v>126</v>
      </c>
      <c r="I80" s="32">
        <v>4.1375390416037248E-3</v>
      </c>
      <c r="J80" s="26"/>
      <c r="K80" s="3">
        <f t="shared" si="2"/>
        <v>0.13126140000379671</v>
      </c>
      <c r="L80" s="3">
        <f t="shared" si="3"/>
        <v>-1.304065128639111E-4</v>
      </c>
    </row>
    <row r="81" spans="2:12" ht="23" x14ac:dyDescent="0.25">
      <c r="B81" s="15" t="s">
        <v>127</v>
      </c>
      <c r="C81" s="16">
        <v>1.1248345831495367E-2</v>
      </c>
      <c r="D81" s="17">
        <v>0.10546585785854201</v>
      </c>
      <c r="E81" s="18">
        <v>9068</v>
      </c>
      <c r="F81" s="19">
        <v>0</v>
      </c>
      <c r="H81" s="15" t="s">
        <v>127</v>
      </c>
      <c r="I81" s="32">
        <v>-1.2357453120805733E-2</v>
      </c>
      <c r="J81" s="26"/>
      <c r="K81" s="3">
        <f t="shared" si="2"/>
        <v>-0.11585220527855221</v>
      </c>
      <c r="L81" s="3">
        <f t="shared" si="3"/>
        <v>1.3179706600950618E-3</v>
      </c>
    </row>
    <row r="82" spans="2:12" ht="23" x14ac:dyDescent="0.25">
      <c r="B82" s="15" t="s">
        <v>128</v>
      </c>
      <c r="C82" s="16">
        <v>2.0952801058667847E-3</v>
      </c>
      <c r="D82" s="17">
        <v>4.5728771156939789E-2</v>
      </c>
      <c r="E82" s="18">
        <v>9068</v>
      </c>
      <c r="F82" s="19">
        <v>0</v>
      </c>
      <c r="H82" s="15" t="s">
        <v>128</v>
      </c>
      <c r="I82" s="32">
        <v>-1.8542299238823447E-3</v>
      </c>
      <c r="J82" s="26"/>
      <c r="K82" s="3">
        <f t="shared" ref="K82:K108" si="4">((1-C82)/D82)*I82</f>
        <v>-4.0463470720890411E-2</v>
      </c>
      <c r="L82" s="3">
        <f t="shared" si="3"/>
        <v>8.4960320885945189E-5</v>
      </c>
    </row>
    <row r="83" spans="2:12" ht="23" x14ac:dyDescent="0.25">
      <c r="B83" s="15" t="s">
        <v>129</v>
      </c>
      <c r="C83" s="16">
        <v>1.8747243052492282E-3</v>
      </c>
      <c r="D83" s="17">
        <v>4.3259866965416748E-2</v>
      </c>
      <c r="E83" s="18">
        <v>9068</v>
      </c>
      <c r="F83" s="19">
        <v>0</v>
      </c>
      <c r="H83" s="15" t="s">
        <v>129</v>
      </c>
      <c r="I83" s="32">
        <v>-4.9592169456124735E-3</v>
      </c>
      <c r="J83" s="26"/>
      <c r="K83" s="3">
        <f t="shared" si="4"/>
        <v>-0.11442290807381923</v>
      </c>
      <c r="L83" s="3">
        <f t="shared" si="3"/>
        <v>2.1491431192740328E-4</v>
      </c>
    </row>
    <row r="84" spans="2:12" ht="23" x14ac:dyDescent="0.25">
      <c r="B84" s="15" t="s">
        <v>130</v>
      </c>
      <c r="C84" s="16">
        <v>0.8168284075871195</v>
      </c>
      <c r="D84" s="17">
        <v>0.38682846549674715</v>
      </c>
      <c r="E84" s="18">
        <v>9068</v>
      </c>
      <c r="F84" s="19">
        <v>0</v>
      </c>
      <c r="H84" s="15" t="s">
        <v>130</v>
      </c>
      <c r="I84" s="32">
        <v>5.3307614156854428E-2</v>
      </c>
      <c r="J84" s="26"/>
      <c r="K84" s="3">
        <f t="shared" si="4"/>
        <v>2.5242301029484469E-2</v>
      </c>
      <c r="L84" s="3">
        <f t="shared" si="3"/>
        <v>-0.11256455371787562</v>
      </c>
    </row>
    <row r="85" spans="2:12" x14ac:dyDescent="0.25">
      <c r="B85" s="15" t="s">
        <v>131</v>
      </c>
      <c r="C85" s="16">
        <v>1.3233348037053375E-3</v>
      </c>
      <c r="D85" s="17">
        <v>3.6355595803668428E-2</v>
      </c>
      <c r="E85" s="18">
        <v>9068</v>
      </c>
      <c r="F85" s="19">
        <v>0</v>
      </c>
      <c r="H85" s="15" t="s">
        <v>131</v>
      </c>
      <c r="I85" s="32">
        <v>3.5371475188524324E-3</v>
      </c>
      <c r="J85" s="26"/>
      <c r="K85" s="3">
        <f t="shared" si="4"/>
        <v>9.7164318459015714E-2</v>
      </c>
      <c r="L85" s="3">
        <f t="shared" si="3"/>
        <v>-1.2875130537855442E-4</v>
      </c>
    </row>
    <row r="86" spans="2:12" ht="23" x14ac:dyDescent="0.25">
      <c r="B86" s="15" t="s">
        <v>132</v>
      </c>
      <c r="C86" s="16">
        <v>1.5438906043228938E-3</v>
      </c>
      <c r="D86" s="17">
        <v>3.9264195127742457E-2</v>
      </c>
      <c r="E86" s="18">
        <v>9068</v>
      </c>
      <c r="F86" s="19">
        <v>0</v>
      </c>
      <c r="H86" s="15" t="s">
        <v>132</v>
      </c>
      <c r="I86" s="32">
        <v>3.1169723889781045E-3</v>
      </c>
      <c r="J86" s="26"/>
      <c r="K86" s="3">
        <f t="shared" si="4"/>
        <v>7.9262037957678735E-2</v>
      </c>
      <c r="L86" s="3">
        <f t="shared" si="3"/>
        <v>-1.2256113666970426E-4</v>
      </c>
    </row>
    <row r="87" spans="2:12" ht="23" x14ac:dyDescent="0.25">
      <c r="B87" s="15" t="s">
        <v>133</v>
      </c>
      <c r="C87" s="16">
        <v>1.7644464049404499E-3</v>
      </c>
      <c r="D87" s="17">
        <v>4.1970553860612068E-2</v>
      </c>
      <c r="E87" s="18">
        <v>9068</v>
      </c>
      <c r="F87" s="19">
        <v>0</v>
      </c>
      <c r="H87" s="15" t="s">
        <v>133</v>
      </c>
      <c r="I87" s="32">
        <v>6.8183627589389062E-3</v>
      </c>
      <c r="J87" s="26"/>
      <c r="K87" s="3">
        <f t="shared" si="4"/>
        <v>0.1621692233532526</v>
      </c>
      <c r="L87" s="3">
        <f t="shared" si="3"/>
        <v>-2.8664467229916498E-4</v>
      </c>
    </row>
    <row r="88" spans="2:12" ht="23" x14ac:dyDescent="0.25">
      <c r="B88" s="15" t="s">
        <v>134</v>
      </c>
      <c r="C88" s="16">
        <v>4.1905602117335685E-3</v>
      </c>
      <c r="D88" s="17">
        <v>6.4602319286642895E-2</v>
      </c>
      <c r="E88" s="18">
        <v>9068</v>
      </c>
      <c r="F88" s="19">
        <v>0</v>
      </c>
      <c r="H88" s="15" t="s">
        <v>134</v>
      </c>
      <c r="I88" s="32">
        <v>7.4219872157385213E-3</v>
      </c>
      <c r="J88" s="26"/>
      <c r="K88" s="3">
        <f t="shared" si="4"/>
        <v>0.11440587602786552</v>
      </c>
      <c r="L88" s="3">
        <f t="shared" si="3"/>
        <v>-4.8144222470198109E-4</v>
      </c>
    </row>
    <row r="89" spans="2:12" ht="23" x14ac:dyDescent="0.25">
      <c r="B89" s="15" t="s">
        <v>135</v>
      </c>
      <c r="C89" s="16">
        <v>1.6541685046316717E-3</v>
      </c>
      <c r="D89" s="17">
        <v>4.0640058658354225E-2</v>
      </c>
      <c r="E89" s="18">
        <v>9068</v>
      </c>
      <c r="F89" s="19">
        <v>0</v>
      </c>
      <c r="H89" s="15" t="s">
        <v>135</v>
      </c>
      <c r="I89" s="32">
        <v>3.6906724147881603E-3</v>
      </c>
      <c r="J89" s="26"/>
      <c r="K89" s="3">
        <f t="shared" si="4"/>
        <v>9.0663437562762531E-2</v>
      </c>
      <c r="L89" s="3">
        <f t="shared" si="3"/>
        <v>-1.5022109394028917E-4</v>
      </c>
    </row>
    <row r="90" spans="2:12" ht="23" x14ac:dyDescent="0.25">
      <c r="B90" s="15" t="s">
        <v>136</v>
      </c>
      <c r="C90" s="16">
        <v>5.5138950154389062E-4</v>
      </c>
      <c r="D90" s="17">
        <v>2.3476504220447704E-2</v>
      </c>
      <c r="E90" s="18">
        <v>9068</v>
      </c>
      <c r="F90" s="19">
        <v>0</v>
      </c>
      <c r="H90" s="15" t="s">
        <v>136</v>
      </c>
      <c r="I90" s="32">
        <v>-9.969414803862155E-4</v>
      </c>
      <c r="J90" s="26"/>
      <c r="K90" s="3">
        <f t="shared" si="4"/>
        <v>-4.2442084560972829E-2</v>
      </c>
      <c r="L90" s="3">
        <f t="shared" si="3"/>
        <v>2.3415030652638656E-5</v>
      </c>
    </row>
    <row r="91" spans="2:12" ht="23" x14ac:dyDescent="0.25">
      <c r="B91" s="15" t="s">
        <v>137</v>
      </c>
      <c r="C91" s="16">
        <v>2.3158359064843403E-3</v>
      </c>
      <c r="D91" s="17">
        <v>4.807002842447556E-2</v>
      </c>
      <c r="E91" s="18">
        <v>9068</v>
      </c>
      <c r="F91" s="19">
        <v>0</v>
      </c>
      <c r="H91" s="15" t="s">
        <v>137</v>
      </c>
      <c r="I91" s="32">
        <v>-5.0769298238253274E-3</v>
      </c>
      <c r="J91" s="26"/>
      <c r="K91" s="3">
        <f t="shared" si="4"/>
        <v>-0.10537069882125563</v>
      </c>
      <c r="L91" s="3">
        <f t="shared" si="3"/>
        <v>2.445876727364174E-4</v>
      </c>
    </row>
    <row r="92" spans="2:12" ht="23" x14ac:dyDescent="0.25">
      <c r="B92" s="15" t="s">
        <v>138</v>
      </c>
      <c r="C92" s="16">
        <v>6.6166740185266866E-3</v>
      </c>
      <c r="D92" s="17">
        <v>8.1077854980952366E-2</v>
      </c>
      <c r="E92" s="18">
        <v>9068</v>
      </c>
      <c r="F92" s="19">
        <v>0</v>
      </c>
      <c r="H92" s="15" t="s">
        <v>138</v>
      </c>
      <c r="I92" s="32">
        <v>-6.6360671254292528E-3</v>
      </c>
      <c r="J92" s="26"/>
      <c r="K92" s="3">
        <f t="shared" si="4"/>
        <v>-8.1306522404223966E-2</v>
      </c>
      <c r="L92" s="3">
        <f t="shared" si="3"/>
        <v>5.4156209416667835E-4</v>
      </c>
    </row>
    <row r="93" spans="2:12" x14ac:dyDescent="0.25">
      <c r="B93" s="15" t="s">
        <v>139</v>
      </c>
      <c r="C93" s="16">
        <v>5.0286722540802825E-2</v>
      </c>
      <c r="D93" s="17">
        <v>0.21854801601983578</v>
      </c>
      <c r="E93" s="18">
        <v>9068</v>
      </c>
      <c r="F93" s="19">
        <v>0</v>
      </c>
      <c r="H93" s="15" t="s">
        <v>139</v>
      </c>
      <c r="I93" s="32">
        <v>-1.2119453860382941E-2</v>
      </c>
      <c r="J93" s="26"/>
      <c r="K93" s="3">
        <f t="shared" si="4"/>
        <v>-5.2665800661924722E-2</v>
      </c>
      <c r="L93" s="3">
        <f t="shared" si="3"/>
        <v>2.7886211219040496E-3</v>
      </c>
    </row>
    <row r="94" spans="2:12" ht="23" x14ac:dyDescent="0.25">
      <c r="B94" s="15" t="s">
        <v>140</v>
      </c>
      <c r="C94" s="16">
        <v>0.47419497132774591</v>
      </c>
      <c r="D94" s="17">
        <v>0.49936119149254299</v>
      </c>
      <c r="E94" s="18">
        <v>9068</v>
      </c>
      <c r="F94" s="19">
        <v>0</v>
      </c>
      <c r="H94" s="15" t="s">
        <v>140</v>
      </c>
      <c r="I94" s="32">
        <v>-8.064194164623012E-2</v>
      </c>
      <c r="J94" s="26"/>
      <c r="K94" s="3">
        <f t="shared" si="4"/>
        <v>-8.4912362357889515E-2</v>
      </c>
      <c r="L94" s="3">
        <f t="shared" si="3"/>
        <v>7.6577843569405391E-2</v>
      </c>
    </row>
    <row r="95" spans="2:12" ht="23" x14ac:dyDescent="0.25">
      <c r="B95" s="15" t="s">
        <v>141</v>
      </c>
      <c r="C95" s="16">
        <v>5.6352007057785619E-2</v>
      </c>
      <c r="D95" s="17">
        <v>0.23061292937144667</v>
      </c>
      <c r="E95" s="18">
        <v>9068</v>
      </c>
      <c r="F95" s="19">
        <v>0</v>
      </c>
      <c r="H95" s="15" t="s">
        <v>141</v>
      </c>
      <c r="I95" s="32">
        <v>-7.8411755320394027E-3</v>
      </c>
      <c r="J95" s="26"/>
      <c r="K95" s="3">
        <f t="shared" si="4"/>
        <v>-3.20854063702498E-2</v>
      </c>
      <c r="L95" s="3">
        <f t="shared" si="3"/>
        <v>1.9160503278248975E-3</v>
      </c>
    </row>
    <row r="96" spans="2:12" ht="23" x14ac:dyDescent="0.25">
      <c r="B96" s="15" t="s">
        <v>142</v>
      </c>
      <c r="C96" s="16">
        <v>1.4115571239523599E-2</v>
      </c>
      <c r="D96" s="17">
        <v>0.11797396628121268</v>
      </c>
      <c r="E96" s="18">
        <v>9068</v>
      </c>
      <c r="F96" s="19">
        <v>0</v>
      </c>
      <c r="H96" s="15" t="s">
        <v>142</v>
      </c>
      <c r="I96" s="32">
        <v>-5.9211047064557584E-3</v>
      </c>
      <c r="J96" s="26"/>
      <c r="K96" s="3">
        <f t="shared" si="4"/>
        <v>-4.9481467099616608E-2</v>
      </c>
      <c r="L96" s="3">
        <f t="shared" si="3"/>
        <v>7.0845948420032712E-4</v>
      </c>
    </row>
    <row r="97" spans="2:13" ht="23" x14ac:dyDescent="0.25">
      <c r="B97" s="15" t="s">
        <v>143</v>
      </c>
      <c r="C97" s="16">
        <v>1.985002205558006E-3</v>
      </c>
      <c r="D97" s="17">
        <v>4.4511576732927459E-2</v>
      </c>
      <c r="E97" s="18">
        <v>9068</v>
      </c>
      <c r="F97" s="19">
        <v>0</v>
      </c>
      <c r="H97" s="15" t="s">
        <v>143</v>
      </c>
      <c r="I97" s="32">
        <v>3.2809835343559674E-3</v>
      </c>
      <c r="J97" s="26"/>
      <c r="K97" s="3">
        <f t="shared" si="4"/>
        <v>7.3564475023001827E-2</v>
      </c>
      <c r="L97" s="3">
        <f t="shared" si="3"/>
        <v>-1.4631608291867763E-4</v>
      </c>
    </row>
    <row r="98" spans="2:13" ht="23" x14ac:dyDescent="0.25">
      <c r="B98" s="15" t="s">
        <v>144</v>
      </c>
      <c r="C98" s="16">
        <v>3.4516982796647555E-2</v>
      </c>
      <c r="D98" s="17">
        <v>0.18256296495578292</v>
      </c>
      <c r="E98" s="18">
        <v>9068</v>
      </c>
      <c r="F98" s="19">
        <v>0</v>
      </c>
      <c r="H98" s="15" t="s">
        <v>144</v>
      </c>
      <c r="I98" s="32">
        <v>1.9459082422673114E-2</v>
      </c>
      <c r="J98" s="26"/>
      <c r="K98" s="3">
        <f t="shared" si="4"/>
        <v>0.10290922703847138</v>
      </c>
      <c r="L98" s="3">
        <f t="shared" si="3"/>
        <v>-3.6791077170807017E-3</v>
      </c>
    </row>
    <row r="99" spans="2:13" ht="23" x14ac:dyDescent="0.25">
      <c r="B99" s="15" t="s">
        <v>145</v>
      </c>
      <c r="C99" s="16">
        <v>0.31440229378032641</v>
      </c>
      <c r="D99" s="17">
        <v>0.46430298820287036</v>
      </c>
      <c r="E99" s="18">
        <v>9068</v>
      </c>
      <c r="F99" s="19">
        <v>0</v>
      </c>
      <c r="H99" s="15" t="s">
        <v>145</v>
      </c>
      <c r="I99" s="32">
        <v>8.7227824302871973E-2</v>
      </c>
      <c r="J99" s="26"/>
      <c r="K99" s="3">
        <f t="shared" si="4"/>
        <v>0.12880209212535071</v>
      </c>
      <c r="L99" s="3">
        <f t="shared" si="3"/>
        <v>-5.9066232049119316E-2</v>
      </c>
    </row>
    <row r="100" spans="2:13" ht="23" x14ac:dyDescent="0.25">
      <c r="B100" s="15" t="s">
        <v>146</v>
      </c>
      <c r="C100" s="16">
        <v>9.8147331274812538E-3</v>
      </c>
      <c r="D100" s="17">
        <v>9.858740276790183E-2</v>
      </c>
      <c r="E100" s="18">
        <v>9068</v>
      </c>
      <c r="F100" s="19">
        <v>0</v>
      </c>
      <c r="H100" s="15" t="s">
        <v>146</v>
      </c>
      <c r="I100" s="32">
        <v>1.2601016925059634E-2</v>
      </c>
      <c r="J100" s="26"/>
      <c r="K100" s="3">
        <f t="shared" si="4"/>
        <v>0.1265612132635234</v>
      </c>
      <c r="L100" s="3">
        <f t="shared" si="3"/>
        <v>-1.2544768883454263E-3</v>
      </c>
    </row>
    <row r="101" spans="2:13" ht="23" x14ac:dyDescent="0.25">
      <c r="B101" s="15" t="s">
        <v>147</v>
      </c>
      <c r="C101" s="16">
        <v>2.2606969563299516E-2</v>
      </c>
      <c r="D101" s="17">
        <v>0.14865507541976958</v>
      </c>
      <c r="E101" s="18">
        <v>9068</v>
      </c>
      <c r="F101" s="19">
        <v>0</v>
      </c>
      <c r="H101" s="15" t="s">
        <v>147</v>
      </c>
      <c r="I101" s="32">
        <v>-9.1615616568826324E-4</v>
      </c>
      <c r="J101" s="26"/>
      <c r="K101" s="3">
        <f t="shared" si="4"/>
        <v>-6.0236399504475617E-3</v>
      </c>
      <c r="L101" s="3">
        <f t="shared" si="3"/>
        <v>1.3932598328351013E-4</v>
      </c>
    </row>
    <row r="102" spans="2:13" ht="23" x14ac:dyDescent="0.25">
      <c r="B102" s="15" t="s">
        <v>148</v>
      </c>
      <c r="C102" s="16">
        <v>5.2933392148213493E-3</v>
      </c>
      <c r="D102" s="17">
        <v>7.2566524563513049E-2</v>
      </c>
      <c r="E102" s="18">
        <v>9068</v>
      </c>
      <c r="F102" s="19">
        <v>0</v>
      </c>
      <c r="H102" s="15" t="s">
        <v>148</v>
      </c>
      <c r="I102" s="32">
        <v>1.0475154273741258E-2</v>
      </c>
      <c r="J102" s="26"/>
      <c r="K102" s="3">
        <f t="shared" si="4"/>
        <v>0.14358832521630588</v>
      </c>
      <c r="L102" s="3">
        <f t="shared" si="3"/>
        <v>-7.6410638696038579E-4</v>
      </c>
    </row>
    <row r="103" spans="2:13" ht="23" x14ac:dyDescent="0.25">
      <c r="B103" s="15" t="s">
        <v>149</v>
      </c>
      <c r="C103" s="16">
        <v>6.9475077194530218E-3</v>
      </c>
      <c r="D103" s="17">
        <v>8.306624328533517E-2</v>
      </c>
      <c r="E103" s="18">
        <v>9068</v>
      </c>
      <c r="F103" s="19">
        <v>0</v>
      </c>
      <c r="H103" s="15" t="s">
        <v>149</v>
      </c>
      <c r="I103" s="32">
        <v>1.9923551701032109E-3</v>
      </c>
      <c r="J103" s="26"/>
      <c r="K103" s="3">
        <f t="shared" si="4"/>
        <v>2.3818499415975407E-2</v>
      </c>
      <c r="L103" s="3">
        <f t="shared" si="3"/>
        <v>-1.6663691984524715E-4</v>
      </c>
    </row>
    <row r="104" spans="2:13" x14ac:dyDescent="0.25">
      <c r="B104" s="15" t="s">
        <v>150</v>
      </c>
      <c r="C104" s="16">
        <v>6.6166740185266866E-4</v>
      </c>
      <c r="D104" s="17">
        <v>2.5715803023742517E-2</v>
      </c>
      <c r="E104" s="18">
        <v>9068</v>
      </c>
      <c r="F104" s="19">
        <v>0</v>
      </c>
      <c r="H104" s="15" t="s">
        <v>150</v>
      </c>
      <c r="I104" s="32">
        <v>3.7000548679466858E-3</v>
      </c>
      <c r="J104" s="26"/>
      <c r="K104" s="3">
        <f t="shared" si="4"/>
        <v>0.14378733025920387</v>
      </c>
      <c r="L104" s="3">
        <f t="shared" si="3"/>
        <v>-9.52023815443857E-5</v>
      </c>
    </row>
    <row r="105" spans="2:13" x14ac:dyDescent="0.25">
      <c r="B105" s="15" t="s">
        <v>151</v>
      </c>
      <c r="C105" s="16">
        <v>0.36910013233348038</v>
      </c>
      <c r="D105" s="17">
        <v>0.48258771986567117</v>
      </c>
      <c r="E105" s="18">
        <v>9068</v>
      </c>
      <c r="F105" s="19">
        <v>0</v>
      </c>
      <c r="H105" s="15" t="s">
        <v>151</v>
      </c>
      <c r="I105" s="32">
        <v>-1.8074098519336342E-2</v>
      </c>
      <c r="J105" s="26"/>
      <c r="K105" s="3">
        <f t="shared" si="4"/>
        <v>-2.3628753684853312E-2</v>
      </c>
      <c r="L105" s="3">
        <f t="shared" si="3"/>
        <v>1.3823708894110127E-2</v>
      </c>
    </row>
    <row r="106" spans="2:13" x14ac:dyDescent="0.25">
      <c r="B106" s="15" t="s">
        <v>152</v>
      </c>
      <c r="C106" s="16">
        <v>0.45787384208204673</v>
      </c>
      <c r="D106" s="17">
        <v>0.49824970006271457</v>
      </c>
      <c r="E106" s="18">
        <v>9068</v>
      </c>
      <c r="F106" s="19">
        <v>0</v>
      </c>
      <c r="H106" s="15" t="s">
        <v>152</v>
      </c>
      <c r="I106" s="32">
        <v>-2.8986949717119279E-2</v>
      </c>
      <c r="J106" s="26"/>
      <c r="K106" s="3">
        <f t="shared" si="4"/>
        <v>-3.1539574791364218E-2</v>
      </c>
      <c r="L106" s="3">
        <f t="shared" si="3"/>
        <v>2.6637980987336093E-2</v>
      </c>
    </row>
    <row r="107" spans="2:13" ht="23.5" thickBot="1" x14ac:dyDescent="0.3">
      <c r="B107" s="20" t="s">
        <v>153</v>
      </c>
      <c r="C107" s="21">
        <v>2.0110277900308779</v>
      </c>
      <c r="D107" s="22">
        <v>1.4573415540274139</v>
      </c>
      <c r="E107" s="23">
        <v>9068</v>
      </c>
      <c r="F107" s="24">
        <v>0</v>
      </c>
      <c r="H107" s="20" t="s">
        <v>153</v>
      </c>
      <c r="I107" s="33">
        <v>2.9315441810317993E-3</v>
      </c>
      <c r="J107" s="26"/>
      <c r="M107" s="3" t="str">
        <f>"((memesleep-"&amp;C107&amp;")/"&amp;D107&amp;")*("&amp;I107&amp;")"</f>
        <v>((memesleep-2.01102779003088)/1.45734155402741)*(0.0029315441810318)</v>
      </c>
    </row>
    <row r="108" spans="2:13" ht="49" customHeight="1" thickTop="1" x14ac:dyDescent="0.25">
      <c r="B108" s="25" t="s">
        <v>48</v>
      </c>
      <c r="C108" s="25"/>
      <c r="D108" s="25"/>
      <c r="E108" s="25"/>
      <c r="F108" s="25"/>
      <c r="H108" s="25" t="s">
        <v>7</v>
      </c>
      <c r="I108" s="25"/>
      <c r="J108" s="26"/>
    </row>
  </sheetData>
  <mergeCells count="7">
    <mergeCell ref="K3:L3"/>
    <mergeCell ref="B3:F3"/>
    <mergeCell ref="B4"/>
    <mergeCell ref="B108:F108"/>
    <mergeCell ref="H2:I2"/>
    <mergeCell ref="H3:H4"/>
    <mergeCell ref="H108:I108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5"/>
  <sheetViews>
    <sheetView topLeftCell="A116" workbookViewId="0">
      <selection activeCell="M125" sqref="M125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1.6328125" style="3" customWidth="1"/>
    <col min="8" max="8" width="27.7265625" style="3" customWidth="1"/>
    <col min="9" max="9" width="10.26953125" style="3" bestFit="1" customWidth="1"/>
    <col min="10" max="10" width="2.5429687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3</v>
      </c>
    </row>
    <row r="4" spans="1:12" ht="15.75" customHeight="1" thickBot="1" x14ac:dyDescent="0.3">
      <c r="H4" s="34" t="s">
        <v>6</v>
      </c>
      <c r="I4" s="34"/>
      <c r="J4" s="59"/>
    </row>
    <row r="5" spans="1:12" ht="15.5" thickTop="1" thickBot="1" x14ac:dyDescent="0.3">
      <c r="B5" s="34" t="s">
        <v>0</v>
      </c>
      <c r="C5" s="34"/>
      <c r="D5" s="34"/>
      <c r="E5" s="34"/>
      <c r="F5" s="34"/>
      <c r="H5" s="60" t="s">
        <v>47</v>
      </c>
      <c r="I5" s="61" t="s">
        <v>4</v>
      </c>
      <c r="J5" s="59"/>
      <c r="K5" s="4" t="s">
        <v>8</v>
      </c>
      <c r="L5" s="4"/>
    </row>
    <row r="6" spans="1:12" ht="26" thickTop="1" thickBot="1" x14ac:dyDescent="0.3">
      <c r="B6" s="35" t="s">
        <v>47</v>
      </c>
      <c r="C6" s="36" t="s">
        <v>1</v>
      </c>
      <c r="D6" s="37" t="s">
        <v>49</v>
      </c>
      <c r="E6" s="37" t="s">
        <v>50</v>
      </c>
      <c r="F6" s="38" t="s">
        <v>2</v>
      </c>
      <c r="H6" s="62"/>
      <c r="I6" s="63" t="s">
        <v>5</v>
      </c>
      <c r="J6" s="59"/>
      <c r="K6" s="2" t="s">
        <v>9</v>
      </c>
      <c r="L6" s="2" t="s">
        <v>10</v>
      </c>
    </row>
    <row r="7" spans="1:12" ht="23.5" thickTop="1" x14ac:dyDescent="0.25">
      <c r="B7" s="39" t="s">
        <v>51</v>
      </c>
      <c r="C7" s="40">
        <v>5.7211683227943394E-3</v>
      </c>
      <c r="D7" s="41">
        <v>7.5433082532282036E-2</v>
      </c>
      <c r="E7" s="42">
        <v>3321</v>
      </c>
      <c r="F7" s="43">
        <v>0</v>
      </c>
      <c r="H7" s="39" t="s">
        <v>51</v>
      </c>
      <c r="I7" s="64">
        <v>2.0844171690110519E-2</v>
      </c>
      <c r="J7" s="59"/>
      <c r="K7" s="3">
        <f>((1-C7)/D7)*I7</f>
        <v>0.27474574788128031</v>
      </c>
      <c r="L7" s="3">
        <f>((0-C7)/D7)*I7</f>
        <v>-1.5809113294198444E-3</v>
      </c>
    </row>
    <row r="8" spans="1:12" ht="23" x14ac:dyDescent="0.25">
      <c r="B8" s="44" t="s">
        <v>52</v>
      </c>
      <c r="C8" s="45">
        <v>3.3122553447756699E-3</v>
      </c>
      <c r="D8" s="46">
        <v>5.7465456337267351E-2</v>
      </c>
      <c r="E8" s="47">
        <v>3321</v>
      </c>
      <c r="F8" s="48">
        <v>0</v>
      </c>
      <c r="H8" s="44" t="s">
        <v>52</v>
      </c>
      <c r="I8" s="65">
        <v>8.3279087181417563E-3</v>
      </c>
      <c r="J8" s="59"/>
      <c r="K8" s="3">
        <f t="shared" ref="K8:K18" si="0">((1-C8)/D8)*I8</f>
        <v>0.14444024440116351</v>
      </c>
      <c r="L8" s="3">
        <f t="shared" ref="L8:L71" si="1">((0-C8)/D8)*I8</f>
        <v>-4.8001289680144976E-4</v>
      </c>
    </row>
    <row r="9" spans="1:12" ht="23" x14ac:dyDescent="0.25">
      <c r="B9" s="44" t="s">
        <v>53</v>
      </c>
      <c r="C9" s="45">
        <v>2.0174646190906354E-2</v>
      </c>
      <c r="D9" s="46">
        <v>0.14061857611053249</v>
      </c>
      <c r="E9" s="47">
        <v>3321</v>
      </c>
      <c r="F9" s="48">
        <v>0</v>
      </c>
      <c r="H9" s="44" t="s">
        <v>53</v>
      </c>
      <c r="I9" s="65">
        <v>9.4901035047610504E-3</v>
      </c>
      <c r="J9" s="59"/>
      <c r="K9" s="3">
        <f t="shared" si="0"/>
        <v>6.6126711572788682E-2</v>
      </c>
      <c r="L9" s="3">
        <f t="shared" si="1"/>
        <v>-1.3615518363174069E-3</v>
      </c>
    </row>
    <row r="10" spans="1:12" ht="23" x14ac:dyDescent="0.25">
      <c r="B10" s="44" t="s">
        <v>54</v>
      </c>
      <c r="C10" s="45">
        <v>3.6434808792532372E-2</v>
      </c>
      <c r="D10" s="46">
        <v>0.18739767339217686</v>
      </c>
      <c r="E10" s="47">
        <v>3321</v>
      </c>
      <c r="F10" s="48">
        <v>0</v>
      </c>
      <c r="H10" s="44" t="s">
        <v>54</v>
      </c>
      <c r="I10" s="65">
        <v>1.5897976866757063E-2</v>
      </c>
      <c r="J10" s="59"/>
      <c r="K10" s="3">
        <f t="shared" si="0"/>
        <v>8.1744542726367511E-2</v>
      </c>
      <c r="L10" s="3">
        <f t="shared" si="1"/>
        <v>-3.0909655218407718E-3</v>
      </c>
    </row>
    <row r="11" spans="1:12" ht="23" x14ac:dyDescent="0.25">
      <c r="B11" s="44" t="s">
        <v>55</v>
      </c>
      <c r="C11" s="45">
        <v>0.63745859680819028</v>
      </c>
      <c r="D11" s="46">
        <v>0.48080634786128801</v>
      </c>
      <c r="E11" s="47">
        <v>3321</v>
      </c>
      <c r="F11" s="48">
        <v>0</v>
      </c>
      <c r="H11" s="44" t="s">
        <v>55</v>
      </c>
      <c r="I11" s="65">
        <v>-5.7816799316382922E-2</v>
      </c>
      <c r="J11" s="59"/>
      <c r="K11" s="3">
        <f t="shared" si="0"/>
        <v>-4.3595480062729841E-2</v>
      </c>
      <c r="L11" s="3">
        <f t="shared" si="1"/>
        <v>7.6654178814617169E-2</v>
      </c>
    </row>
    <row r="12" spans="1:12" ht="23" x14ac:dyDescent="0.25">
      <c r="B12" s="44" t="s">
        <v>56</v>
      </c>
      <c r="C12" s="45">
        <v>4.878048780487805E-2</v>
      </c>
      <c r="D12" s="46">
        <v>0.21544124025985509</v>
      </c>
      <c r="E12" s="47">
        <v>3321</v>
      </c>
      <c r="F12" s="48">
        <v>0</v>
      </c>
      <c r="H12" s="44" t="s">
        <v>56</v>
      </c>
      <c r="I12" s="65">
        <v>4.9876047119924907E-3</v>
      </c>
      <c r="J12" s="59"/>
      <c r="K12" s="3">
        <f t="shared" si="0"/>
        <v>2.2021349837390597E-2</v>
      </c>
      <c r="L12" s="3">
        <f t="shared" si="1"/>
        <v>-1.1292999916610563E-3</v>
      </c>
    </row>
    <row r="13" spans="1:12" ht="23" x14ac:dyDescent="0.25">
      <c r="B13" s="44" t="s">
        <v>57</v>
      </c>
      <c r="C13" s="45">
        <v>3.0412526347485699E-2</v>
      </c>
      <c r="D13" s="46">
        <v>0.17174541157556777</v>
      </c>
      <c r="E13" s="47">
        <v>3321</v>
      </c>
      <c r="F13" s="48">
        <v>0</v>
      </c>
      <c r="H13" s="44" t="s">
        <v>57</v>
      </c>
      <c r="I13" s="65">
        <v>-2.0593338887112119E-2</v>
      </c>
      <c r="J13" s="59"/>
      <c r="K13" s="3">
        <f t="shared" si="0"/>
        <v>-0.1162595451165206</v>
      </c>
      <c r="L13" s="3">
        <f t="shared" si="1"/>
        <v>3.6466503281890003E-3</v>
      </c>
    </row>
    <row r="14" spans="1:12" ht="23" x14ac:dyDescent="0.25">
      <c r="B14" s="44" t="s">
        <v>58</v>
      </c>
      <c r="C14" s="45">
        <v>4.5167118337850042E-3</v>
      </c>
      <c r="D14" s="46">
        <v>6.7064636423247517E-2</v>
      </c>
      <c r="E14" s="47">
        <v>3321</v>
      </c>
      <c r="F14" s="48">
        <v>0</v>
      </c>
      <c r="H14" s="44" t="s">
        <v>58</v>
      </c>
      <c r="I14" s="65">
        <v>-5.5376649380893149E-3</v>
      </c>
      <c r="J14" s="59"/>
      <c r="K14" s="3">
        <f t="shared" si="0"/>
        <v>-8.2199102169753735E-2</v>
      </c>
      <c r="L14" s="3">
        <f t="shared" si="1"/>
        <v>3.7295418407329279E-4</v>
      </c>
    </row>
    <row r="15" spans="1:12" ht="23" x14ac:dyDescent="0.25">
      <c r="B15" s="44" t="s">
        <v>59</v>
      </c>
      <c r="C15" s="45">
        <v>7.527853056308341E-3</v>
      </c>
      <c r="D15" s="46">
        <v>8.6449030309446326E-2</v>
      </c>
      <c r="E15" s="47">
        <v>3321</v>
      </c>
      <c r="F15" s="48">
        <v>0</v>
      </c>
      <c r="H15" s="44" t="s">
        <v>59</v>
      </c>
      <c r="I15" s="65">
        <v>-1.5752052403127905E-2</v>
      </c>
      <c r="J15" s="59"/>
      <c r="K15" s="3">
        <f t="shared" si="0"/>
        <v>-0.18084035426819139</v>
      </c>
      <c r="L15" s="3">
        <f t="shared" si="1"/>
        <v>1.3716653084662577E-3</v>
      </c>
    </row>
    <row r="16" spans="1:12" ht="23" x14ac:dyDescent="0.25">
      <c r="B16" s="44" t="s">
        <v>60</v>
      </c>
      <c r="C16" s="45">
        <v>6.0222824450466728E-4</v>
      </c>
      <c r="D16" s="46">
        <v>2.4536643015195338E-2</v>
      </c>
      <c r="E16" s="47">
        <v>3321</v>
      </c>
      <c r="F16" s="48">
        <v>0</v>
      </c>
      <c r="H16" s="44" t="s">
        <v>60</v>
      </c>
      <c r="I16" s="65">
        <v>-6.0658844556533853E-5</v>
      </c>
      <c r="J16" s="59"/>
      <c r="K16" s="3">
        <f t="shared" si="0"/>
        <v>-2.47068492823244E-3</v>
      </c>
      <c r="L16" s="3">
        <f t="shared" si="1"/>
        <v>1.4888128522039408E-6</v>
      </c>
    </row>
    <row r="17" spans="2:12" ht="23" x14ac:dyDescent="0.25">
      <c r="B17" s="44" t="s">
        <v>61</v>
      </c>
      <c r="C17" s="45">
        <v>2.4089129780186691E-3</v>
      </c>
      <c r="D17" s="46">
        <v>4.9028909274340129E-2</v>
      </c>
      <c r="E17" s="47">
        <v>3321</v>
      </c>
      <c r="F17" s="48">
        <v>0</v>
      </c>
      <c r="H17" s="44" t="s">
        <v>61</v>
      </c>
      <c r="I17" s="65">
        <v>3.9268844279125434E-3</v>
      </c>
      <c r="J17" s="59"/>
      <c r="K17" s="3">
        <f t="shared" si="0"/>
        <v>7.9900307043974897E-2</v>
      </c>
      <c r="L17" s="3">
        <f t="shared" si="1"/>
        <v>-1.9293765661086606E-4</v>
      </c>
    </row>
    <row r="18" spans="2:12" ht="23" x14ac:dyDescent="0.25">
      <c r="B18" s="44" t="s">
        <v>62</v>
      </c>
      <c r="C18" s="45">
        <v>3.3122553447756699E-3</v>
      </c>
      <c r="D18" s="46">
        <v>5.7465456337265922E-2</v>
      </c>
      <c r="E18" s="47">
        <v>3321</v>
      </c>
      <c r="F18" s="48">
        <v>0</v>
      </c>
      <c r="H18" s="44" t="s">
        <v>62</v>
      </c>
      <c r="I18" s="65">
        <v>2.3345721432713952E-3</v>
      </c>
      <c r="J18" s="59"/>
      <c r="K18" s="3">
        <f t="shared" si="0"/>
        <v>4.0491098348820427E-2</v>
      </c>
      <c r="L18" s="3">
        <f t="shared" si="1"/>
        <v>-1.3456256248852707E-4</v>
      </c>
    </row>
    <row r="19" spans="2:12" ht="46" x14ac:dyDescent="0.25">
      <c r="B19" s="44" t="s">
        <v>63</v>
      </c>
      <c r="C19" s="45">
        <v>1.2646793134598013E-2</v>
      </c>
      <c r="D19" s="46">
        <v>0.11176141041493988</v>
      </c>
      <c r="E19" s="47">
        <v>3321</v>
      </c>
      <c r="F19" s="48">
        <v>0</v>
      </c>
      <c r="H19" s="44" t="s">
        <v>63</v>
      </c>
      <c r="I19" s="65">
        <v>-1.847288423852805E-2</v>
      </c>
      <c r="J19" s="59"/>
      <c r="K19" s="3">
        <f>((1-C19)/D19)*I19</f>
        <v>-0.16319820432872639</v>
      </c>
      <c r="L19" s="3">
        <f t="shared" si="1"/>
        <v>2.0903704122618204E-3</v>
      </c>
    </row>
    <row r="20" spans="2:12" ht="23" x14ac:dyDescent="0.25">
      <c r="B20" s="44" t="s">
        <v>64</v>
      </c>
      <c r="C20" s="45">
        <v>5.7211683227943394E-3</v>
      </c>
      <c r="D20" s="46">
        <v>7.5433082532281037E-2</v>
      </c>
      <c r="E20" s="47">
        <v>3321</v>
      </c>
      <c r="F20" s="48">
        <v>0</v>
      </c>
      <c r="H20" s="44" t="s">
        <v>64</v>
      </c>
      <c r="I20" s="65">
        <v>2.1029262511947616E-2</v>
      </c>
      <c r="J20" s="59"/>
      <c r="K20" s="3">
        <f t="shared" ref="K20:K58" si="2">((1-C20)/D20)*I20</f>
        <v>0.27718541864525686</v>
      </c>
      <c r="L20" s="3">
        <f t="shared" ref="L20:L58" si="3">((0-C20)/D20)*I20</f>
        <v>-1.5949494107389104E-3</v>
      </c>
    </row>
    <row r="21" spans="2:12" ht="23" x14ac:dyDescent="0.25">
      <c r="B21" s="44" t="s">
        <v>65</v>
      </c>
      <c r="C21" s="45">
        <v>0.18096958747365252</v>
      </c>
      <c r="D21" s="46">
        <v>0.38505095810795992</v>
      </c>
      <c r="E21" s="47">
        <v>3321</v>
      </c>
      <c r="F21" s="48">
        <v>0</v>
      </c>
      <c r="H21" s="44" t="s">
        <v>65</v>
      </c>
      <c r="I21" s="65">
        <v>6.6958692808488388E-2</v>
      </c>
      <c r="J21" s="59"/>
      <c r="K21" s="3">
        <f t="shared" si="2"/>
        <v>0.14242583906981199</v>
      </c>
      <c r="L21" s="3">
        <f t="shared" si="3"/>
        <v>-3.1469826941528313E-2</v>
      </c>
    </row>
    <row r="22" spans="2:12" ht="23" x14ac:dyDescent="0.25">
      <c r="B22" s="44" t="s">
        <v>66</v>
      </c>
      <c r="C22" s="45">
        <v>4.8178259560373382E-3</v>
      </c>
      <c r="D22" s="46">
        <v>6.9253582362871796E-2</v>
      </c>
      <c r="E22" s="47">
        <v>3321</v>
      </c>
      <c r="F22" s="48">
        <v>0</v>
      </c>
      <c r="H22" s="44" t="s">
        <v>66</v>
      </c>
      <c r="I22" s="65">
        <v>6.6383244946038788E-3</v>
      </c>
      <c r="J22" s="59"/>
      <c r="K22" s="3">
        <f t="shared" si="2"/>
        <v>9.5393508568749036E-2</v>
      </c>
      <c r="L22" s="3">
        <f t="shared" si="3"/>
        <v>-4.6181426236005589E-4</v>
      </c>
    </row>
    <row r="23" spans="2:12" ht="23" x14ac:dyDescent="0.25">
      <c r="B23" s="44" t="s">
        <v>67</v>
      </c>
      <c r="C23" s="45">
        <v>0.20656428786510087</v>
      </c>
      <c r="D23" s="46">
        <v>0.40490103599913296</v>
      </c>
      <c r="E23" s="47">
        <v>3321</v>
      </c>
      <c r="F23" s="48">
        <v>0</v>
      </c>
      <c r="H23" s="44" t="s">
        <v>67</v>
      </c>
      <c r="I23" s="65">
        <v>7.5019809222848441E-2</v>
      </c>
      <c r="J23" s="59"/>
      <c r="K23" s="3">
        <f t="shared" si="2"/>
        <v>0.14700726958644406</v>
      </c>
      <c r="L23" s="3">
        <f t="shared" si="3"/>
        <v>-3.8272101304098902E-2</v>
      </c>
    </row>
    <row r="24" spans="2:12" ht="23" x14ac:dyDescent="0.25">
      <c r="B24" s="44" t="s">
        <v>68</v>
      </c>
      <c r="C24" s="45">
        <v>2.8605841613971696E-2</v>
      </c>
      <c r="D24" s="46">
        <v>0.16672107600039859</v>
      </c>
      <c r="E24" s="47">
        <v>3321</v>
      </c>
      <c r="F24" s="48">
        <v>0</v>
      </c>
      <c r="H24" s="44" t="s">
        <v>68</v>
      </c>
      <c r="I24" s="65">
        <v>2.0387426826430268E-3</v>
      </c>
      <c r="J24" s="59"/>
      <c r="K24" s="3">
        <f t="shared" si="2"/>
        <v>1.1878658534851117E-2</v>
      </c>
      <c r="L24" s="3">
        <f t="shared" si="3"/>
        <v>-3.4980550552103417E-4</v>
      </c>
    </row>
    <row r="25" spans="2:12" ht="23" x14ac:dyDescent="0.25">
      <c r="B25" s="44" t="s">
        <v>69</v>
      </c>
      <c r="C25" s="45">
        <v>5.4200542005420054E-3</v>
      </c>
      <c r="D25" s="46">
        <v>7.3432287932225407E-2</v>
      </c>
      <c r="E25" s="47">
        <v>3321</v>
      </c>
      <c r="F25" s="48">
        <v>0</v>
      </c>
      <c r="H25" s="44" t="s">
        <v>69</v>
      </c>
      <c r="I25" s="65">
        <v>1.9434889610341244E-3</v>
      </c>
      <c r="J25" s="59"/>
      <c r="K25" s="3">
        <f t="shared" si="2"/>
        <v>2.6322959558487298E-2</v>
      </c>
      <c r="L25" s="3">
        <f t="shared" si="3"/>
        <v>-1.4344937089093895E-4</v>
      </c>
    </row>
    <row r="26" spans="2:12" ht="23" x14ac:dyDescent="0.25">
      <c r="B26" s="44" t="s">
        <v>70</v>
      </c>
      <c r="C26" s="45">
        <v>3.0111412225233364E-4</v>
      </c>
      <c r="D26" s="46">
        <v>1.7352640209845258E-2</v>
      </c>
      <c r="E26" s="47">
        <v>3321</v>
      </c>
      <c r="F26" s="48">
        <v>0</v>
      </c>
      <c r="H26" s="44" t="s">
        <v>70</v>
      </c>
      <c r="I26" s="65">
        <v>-6.9563495560283481E-5</v>
      </c>
      <c r="J26" s="59"/>
      <c r="K26" s="3">
        <f t="shared" si="2"/>
        <v>-4.0076062298532028E-3</v>
      </c>
      <c r="L26" s="3">
        <f t="shared" si="3"/>
        <v>1.2071103101967477E-6</v>
      </c>
    </row>
    <row r="27" spans="2:12" ht="23" x14ac:dyDescent="0.25">
      <c r="B27" s="44" t="s">
        <v>71</v>
      </c>
      <c r="C27" s="45">
        <v>5.4200542005420054E-3</v>
      </c>
      <c r="D27" s="46">
        <v>7.343228793222463E-2</v>
      </c>
      <c r="E27" s="47">
        <v>3321</v>
      </c>
      <c r="F27" s="48">
        <v>0</v>
      </c>
      <c r="H27" s="44" t="s">
        <v>71</v>
      </c>
      <c r="I27" s="65">
        <v>-3.8012163861982583E-3</v>
      </c>
      <c r="J27" s="59"/>
      <c r="K27" s="3">
        <f t="shared" si="2"/>
        <v>-5.1484349648024674E-2</v>
      </c>
      <c r="L27" s="3">
        <f t="shared" si="3"/>
        <v>2.8056866293201454E-4</v>
      </c>
    </row>
    <row r="28" spans="2:12" ht="23" x14ac:dyDescent="0.25">
      <c r="B28" s="44" t="s">
        <v>72</v>
      </c>
      <c r="C28" s="45">
        <v>2.1680216802168022E-2</v>
      </c>
      <c r="D28" s="46">
        <v>0.14565910068210317</v>
      </c>
      <c r="E28" s="47">
        <v>3321</v>
      </c>
      <c r="F28" s="48">
        <v>0</v>
      </c>
      <c r="H28" s="44" t="s">
        <v>72</v>
      </c>
      <c r="I28" s="65">
        <v>-8.0298670762937209E-3</v>
      </c>
      <c r="J28" s="59"/>
      <c r="K28" s="3">
        <f t="shared" si="2"/>
        <v>-5.393262611398441E-2</v>
      </c>
      <c r="L28" s="3">
        <f t="shared" si="3"/>
        <v>1.1951828501713998E-3</v>
      </c>
    </row>
    <row r="29" spans="2:12" ht="23" x14ac:dyDescent="0.25">
      <c r="B29" s="44" t="s">
        <v>73</v>
      </c>
      <c r="C29" s="45">
        <v>2.9509183980728697E-2</v>
      </c>
      <c r="D29" s="46">
        <v>0.16925429998443048</v>
      </c>
      <c r="E29" s="47">
        <v>3321</v>
      </c>
      <c r="F29" s="48">
        <v>0</v>
      </c>
      <c r="H29" s="44" t="s">
        <v>73</v>
      </c>
      <c r="I29" s="65">
        <v>-1.4937389424816578E-2</v>
      </c>
      <c r="J29" s="59"/>
      <c r="K29" s="3">
        <f t="shared" si="2"/>
        <v>-8.5649813643856626E-2</v>
      </c>
      <c r="L29" s="3">
        <f t="shared" si="3"/>
        <v>2.6043070856648929E-3</v>
      </c>
    </row>
    <row r="30" spans="2:12" ht="23" x14ac:dyDescent="0.25">
      <c r="B30" s="44" t="s">
        <v>74</v>
      </c>
      <c r="C30" s="45">
        <v>9.0334236675700087E-4</v>
      </c>
      <c r="D30" s="46">
        <v>3.0046600217135094E-2</v>
      </c>
      <c r="E30" s="47">
        <v>3321</v>
      </c>
      <c r="F30" s="48">
        <v>0</v>
      </c>
      <c r="H30" s="44" t="s">
        <v>74</v>
      </c>
      <c r="I30" s="65">
        <v>-6.3602611985327708E-3</v>
      </c>
      <c r="J30" s="59"/>
      <c r="K30" s="3">
        <f t="shared" si="2"/>
        <v>-0.21148867622981907</v>
      </c>
      <c r="L30" s="3">
        <f t="shared" si="3"/>
        <v>1.9121941792931199E-4</v>
      </c>
    </row>
    <row r="31" spans="2:12" ht="23" x14ac:dyDescent="0.25">
      <c r="B31" s="44" t="s">
        <v>75</v>
      </c>
      <c r="C31" s="45">
        <v>3.9144835892803371E-3</v>
      </c>
      <c r="D31" s="46">
        <v>6.2452660899399028E-2</v>
      </c>
      <c r="E31" s="47">
        <v>3321</v>
      </c>
      <c r="F31" s="48">
        <v>0</v>
      </c>
      <c r="H31" s="44" t="s">
        <v>75</v>
      </c>
      <c r="I31" s="65">
        <v>-7.8629795550079164E-5</v>
      </c>
      <c r="J31" s="59"/>
      <c r="K31" s="3">
        <f t="shared" si="2"/>
        <v>-1.2541018969861634E-3</v>
      </c>
      <c r="L31" s="3">
        <f t="shared" si="3"/>
        <v>4.9284536459552971E-6</v>
      </c>
    </row>
    <row r="32" spans="2:12" ht="23" x14ac:dyDescent="0.25">
      <c r="B32" s="44" t="s">
        <v>76</v>
      </c>
      <c r="C32" s="45">
        <v>6.9256248118036738E-3</v>
      </c>
      <c r="D32" s="46">
        <v>8.2944150591030941E-2</v>
      </c>
      <c r="E32" s="47">
        <v>3321</v>
      </c>
      <c r="F32" s="48">
        <v>0</v>
      </c>
      <c r="H32" s="44" t="s">
        <v>76</v>
      </c>
      <c r="I32" s="65">
        <v>-5.3090827877660188E-3</v>
      </c>
      <c r="J32" s="59"/>
      <c r="K32" s="3">
        <f t="shared" si="2"/>
        <v>-6.35646279419885E-2</v>
      </c>
      <c r="L32" s="3">
        <f t="shared" si="3"/>
        <v>4.4329485829767593E-4</v>
      </c>
    </row>
    <row r="33" spans="2:12" ht="23" x14ac:dyDescent="0.25">
      <c r="B33" s="44" t="s">
        <v>77</v>
      </c>
      <c r="C33" s="45">
        <v>0.20445648900933452</v>
      </c>
      <c r="D33" s="46">
        <v>0.40336463068787631</v>
      </c>
      <c r="E33" s="47">
        <v>3321</v>
      </c>
      <c r="F33" s="48">
        <v>0</v>
      </c>
      <c r="H33" s="44" t="s">
        <v>77</v>
      </c>
      <c r="I33" s="65">
        <v>-6.4796780143633631E-2</v>
      </c>
      <c r="J33" s="59"/>
      <c r="K33" s="3">
        <f t="shared" si="2"/>
        <v>-0.12779667341791526</v>
      </c>
      <c r="L33" s="3">
        <f t="shared" si="3"/>
        <v>3.2844035295520241E-2</v>
      </c>
    </row>
    <row r="34" spans="2:12" ht="23" x14ac:dyDescent="0.25">
      <c r="B34" s="44" t="s">
        <v>78</v>
      </c>
      <c r="C34" s="45">
        <v>6.0222824450466728E-4</v>
      </c>
      <c r="D34" s="46">
        <v>2.453664301519537E-2</v>
      </c>
      <c r="E34" s="47">
        <v>3321</v>
      </c>
      <c r="F34" s="48">
        <v>0</v>
      </c>
      <c r="H34" s="44" t="s">
        <v>78</v>
      </c>
      <c r="I34" s="65">
        <v>-2.0718400241601903E-4</v>
      </c>
      <c r="J34" s="59"/>
      <c r="K34" s="3">
        <f t="shared" si="2"/>
        <v>-8.4387758435301961E-3</v>
      </c>
      <c r="L34" s="3">
        <f t="shared" si="3"/>
        <v>5.0851315718771891E-6</v>
      </c>
    </row>
    <row r="35" spans="2:12" ht="34.5" x14ac:dyDescent="0.25">
      <c r="B35" s="44" t="s">
        <v>79</v>
      </c>
      <c r="C35" s="45">
        <v>7.2267389340560069E-3</v>
      </c>
      <c r="D35" s="46">
        <v>8.4715253504785176E-2</v>
      </c>
      <c r="E35" s="47">
        <v>3321</v>
      </c>
      <c r="F35" s="48">
        <v>0</v>
      </c>
      <c r="H35" s="44" t="s">
        <v>79</v>
      </c>
      <c r="I35" s="65">
        <v>1.0046460590292343E-2</v>
      </c>
      <c r="J35" s="59"/>
      <c r="K35" s="3">
        <f t="shared" si="2"/>
        <v>0.1177339030429938</v>
      </c>
      <c r="L35" s="3">
        <f t="shared" si="3"/>
        <v>-8.5702568184162903E-4</v>
      </c>
    </row>
    <row r="36" spans="2:12" ht="23" x14ac:dyDescent="0.25">
      <c r="B36" s="44" t="s">
        <v>80</v>
      </c>
      <c r="C36" s="45">
        <v>0.15748268593797049</v>
      </c>
      <c r="D36" s="46">
        <v>0.36431010690386623</v>
      </c>
      <c r="E36" s="47">
        <v>3321</v>
      </c>
      <c r="F36" s="48">
        <v>0</v>
      </c>
      <c r="H36" s="44" t="s">
        <v>80</v>
      </c>
      <c r="I36" s="65">
        <v>2.5678285263514494E-2</v>
      </c>
      <c r="J36" s="59"/>
      <c r="K36" s="3">
        <f t="shared" si="2"/>
        <v>5.9384572428685556E-2</v>
      </c>
      <c r="L36" s="3">
        <f t="shared" si="3"/>
        <v>-1.1100118434668531E-2</v>
      </c>
    </row>
    <row r="37" spans="2:12" ht="23" x14ac:dyDescent="0.25">
      <c r="B37" s="44" t="s">
        <v>81</v>
      </c>
      <c r="C37" s="45">
        <v>6.4137308039747071E-2</v>
      </c>
      <c r="D37" s="46">
        <v>0.24503426941759973</v>
      </c>
      <c r="E37" s="47">
        <v>3321</v>
      </c>
      <c r="F37" s="48">
        <v>0</v>
      </c>
      <c r="H37" s="44" t="s">
        <v>81</v>
      </c>
      <c r="I37" s="65">
        <v>-6.0691490821930729E-3</v>
      </c>
      <c r="J37" s="59"/>
      <c r="K37" s="3">
        <f t="shared" si="2"/>
        <v>-2.3179982993682215E-2</v>
      </c>
      <c r="L37" s="3">
        <f t="shared" si="3"/>
        <v>1.5885895680998433E-3</v>
      </c>
    </row>
    <row r="38" spans="2:12" ht="23" x14ac:dyDescent="0.25">
      <c r="B38" s="44" t="s">
        <v>82</v>
      </c>
      <c r="C38" s="45">
        <v>1.0237880156579343E-2</v>
      </c>
      <c r="D38" s="46">
        <v>0.10067829008670051</v>
      </c>
      <c r="E38" s="47">
        <v>3321</v>
      </c>
      <c r="F38" s="48">
        <v>0</v>
      </c>
      <c r="H38" s="44" t="s">
        <v>82</v>
      </c>
      <c r="I38" s="65">
        <v>2.4849177857293996E-3</v>
      </c>
      <c r="J38" s="59"/>
      <c r="K38" s="3">
        <f t="shared" si="2"/>
        <v>2.4429074958684103E-2</v>
      </c>
      <c r="L38" s="3">
        <f t="shared" si="3"/>
        <v>-2.5268894085648294E-4</v>
      </c>
    </row>
    <row r="39" spans="2:12" ht="23" x14ac:dyDescent="0.25">
      <c r="B39" s="44" t="s">
        <v>83</v>
      </c>
      <c r="C39" s="45">
        <v>1.2044564890093346E-3</v>
      </c>
      <c r="D39" s="46">
        <v>3.4689596779323789E-2</v>
      </c>
      <c r="E39" s="47">
        <v>3321</v>
      </c>
      <c r="F39" s="48">
        <v>0</v>
      </c>
      <c r="H39" s="44" t="s">
        <v>83</v>
      </c>
      <c r="I39" s="65">
        <v>-1.8843574397464941E-3</v>
      </c>
      <c r="J39" s="59"/>
      <c r="K39" s="3">
        <f t="shared" si="2"/>
        <v>-5.4255107811526031E-2</v>
      </c>
      <c r="L39" s="3">
        <f t="shared" si="3"/>
        <v>6.5426720303317501E-5</v>
      </c>
    </row>
    <row r="40" spans="2:12" ht="34.5" x14ac:dyDescent="0.25">
      <c r="B40" s="44" t="s">
        <v>84</v>
      </c>
      <c r="C40" s="45">
        <v>2.1077988557663355E-2</v>
      </c>
      <c r="D40" s="46">
        <v>0.1436660082552618</v>
      </c>
      <c r="E40" s="47">
        <v>3321</v>
      </c>
      <c r="F40" s="48">
        <v>0</v>
      </c>
      <c r="H40" s="44" t="s">
        <v>84</v>
      </c>
      <c r="I40" s="65">
        <v>-1.0650047281735785E-3</v>
      </c>
      <c r="J40" s="59"/>
      <c r="K40" s="3">
        <f t="shared" si="2"/>
        <v>-7.2568075313047794E-3</v>
      </c>
      <c r="L40" s="3">
        <f t="shared" si="3"/>
        <v>1.5625239224587348E-4</v>
      </c>
    </row>
    <row r="41" spans="2:12" ht="23" x14ac:dyDescent="0.25">
      <c r="B41" s="44" t="s">
        <v>85</v>
      </c>
      <c r="C41" s="45">
        <v>6.5642878651008735E-2</v>
      </c>
      <c r="D41" s="46">
        <v>0.24769409600757736</v>
      </c>
      <c r="E41" s="47">
        <v>3321</v>
      </c>
      <c r="F41" s="48">
        <v>0</v>
      </c>
      <c r="H41" s="44" t="s">
        <v>85</v>
      </c>
      <c r="I41" s="65">
        <v>-6.2347684418865594E-3</v>
      </c>
      <c r="J41" s="59"/>
      <c r="K41" s="3">
        <f t="shared" si="2"/>
        <v>-2.3518930759901722E-2</v>
      </c>
      <c r="L41" s="3">
        <f t="shared" si="3"/>
        <v>1.6523128925744685E-3</v>
      </c>
    </row>
    <row r="42" spans="2:12" ht="34.5" x14ac:dyDescent="0.25">
      <c r="B42" s="44" t="s">
        <v>86</v>
      </c>
      <c r="C42" s="45">
        <v>0.10117434507678411</v>
      </c>
      <c r="D42" s="46">
        <v>0.30160485401951082</v>
      </c>
      <c r="E42" s="47">
        <v>3321</v>
      </c>
      <c r="F42" s="48">
        <v>0</v>
      </c>
      <c r="H42" s="44" t="s">
        <v>86</v>
      </c>
      <c r="I42" s="65">
        <v>-2.7890353497787713E-2</v>
      </c>
      <c r="J42" s="59"/>
      <c r="K42" s="3">
        <f t="shared" si="2"/>
        <v>-8.3117247334047753E-2</v>
      </c>
      <c r="L42" s="3">
        <f t="shared" si="3"/>
        <v>9.3559112577018579E-3</v>
      </c>
    </row>
    <row r="43" spans="2:12" ht="23" x14ac:dyDescent="0.25">
      <c r="B43" s="44" t="s">
        <v>87</v>
      </c>
      <c r="C43" s="45">
        <v>7.2267389340560069E-3</v>
      </c>
      <c r="D43" s="46">
        <v>8.4715253504784857E-2</v>
      </c>
      <c r="E43" s="47">
        <v>3321</v>
      </c>
      <c r="F43" s="48">
        <v>0</v>
      </c>
      <c r="H43" s="44" t="s">
        <v>87</v>
      </c>
      <c r="I43" s="65">
        <v>-8.2320101428007674E-3</v>
      </c>
      <c r="J43" s="59"/>
      <c r="K43" s="3">
        <f t="shared" si="2"/>
        <v>-9.6470460944021688E-2</v>
      </c>
      <c r="L43" s="3">
        <f t="shared" si="3"/>
        <v>7.0224175391462565E-4</v>
      </c>
    </row>
    <row r="44" spans="2:12" ht="23" x14ac:dyDescent="0.25">
      <c r="B44" s="44" t="s">
        <v>88</v>
      </c>
      <c r="C44" s="45">
        <v>1.8066847335140017E-3</v>
      </c>
      <c r="D44" s="46">
        <v>4.2473095281258359E-2</v>
      </c>
      <c r="E44" s="47">
        <v>3321</v>
      </c>
      <c r="F44" s="48">
        <v>0</v>
      </c>
      <c r="H44" s="44" t="s">
        <v>88</v>
      </c>
      <c r="I44" s="65">
        <v>4.2187751270030644E-4</v>
      </c>
      <c r="J44" s="59"/>
      <c r="K44" s="3">
        <f t="shared" si="2"/>
        <v>9.9148722326465079E-3</v>
      </c>
      <c r="L44" s="3">
        <f t="shared" si="3"/>
        <v>-1.7945470104337573E-5</v>
      </c>
    </row>
    <row r="45" spans="2:12" ht="34.5" x14ac:dyDescent="0.25">
      <c r="B45" s="44" t="s">
        <v>89</v>
      </c>
      <c r="C45" s="45">
        <v>4.065040650406504E-2</v>
      </c>
      <c r="D45" s="46">
        <v>0.19750872721449683</v>
      </c>
      <c r="E45" s="47">
        <v>3321</v>
      </c>
      <c r="F45" s="48">
        <v>0</v>
      </c>
      <c r="H45" s="44" t="s">
        <v>89</v>
      </c>
      <c r="I45" s="65">
        <v>7.0311594549286732E-3</v>
      </c>
      <c r="J45" s="59"/>
      <c r="K45" s="3">
        <f t="shared" si="2"/>
        <v>3.4152110947307163E-2</v>
      </c>
      <c r="L45" s="3">
        <f t="shared" si="3"/>
        <v>-1.44712334522488E-3</v>
      </c>
    </row>
    <row r="46" spans="2:12" ht="23" x14ac:dyDescent="0.25">
      <c r="B46" s="44" t="s">
        <v>90</v>
      </c>
      <c r="C46" s="45">
        <v>3.0111412225233363E-3</v>
      </c>
      <c r="D46" s="46">
        <v>5.4799438777176114E-2</v>
      </c>
      <c r="E46" s="47">
        <v>3321</v>
      </c>
      <c r="F46" s="48">
        <v>0</v>
      </c>
      <c r="H46" s="44" t="s">
        <v>90</v>
      </c>
      <c r="I46" s="65">
        <v>-1.1908100312596126E-3</v>
      </c>
      <c r="J46" s="59"/>
      <c r="K46" s="3">
        <f t="shared" si="2"/>
        <v>-2.1664899505882709E-2</v>
      </c>
      <c r="L46" s="3">
        <f t="shared" si="3"/>
        <v>6.5433100289588356E-5</v>
      </c>
    </row>
    <row r="47" spans="2:12" ht="23" x14ac:dyDescent="0.25">
      <c r="B47" s="44" t="s">
        <v>91</v>
      </c>
      <c r="C47" s="45">
        <v>9.0334236675700084E-3</v>
      </c>
      <c r="D47" s="46">
        <v>9.4628311070293819E-2</v>
      </c>
      <c r="E47" s="47">
        <v>3321</v>
      </c>
      <c r="F47" s="48">
        <v>0</v>
      </c>
      <c r="H47" s="44" t="s">
        <v>91</v>
      </c>
      <c r="I47" s="65">
        <v>1.6943383686015664E-2</v>
      </c>
      <c r="J47" s="59"/>
      <c r="K47" s="3">
        <f t="shared" si="2"/>
        <v>0.1774344985439415</v>
      </c>
      <c r="L47" s="3">
        <f t="shared" si="3"/>
        <v>-1.6174521289329213E-3</v>
      </c>
    </row>
    <row r="48" spans="2:12" ht="23" x14ac:dyDescent="0.25">
      <c r="B48" s="44" t="s">
        <v>92</v>
      </c>
      <c r="C48" s="45">
        <v>6.0222824450466726E-3</v>
      </c>
      <c r="D48" s="46">
        <v>7.7380989756087468E-2</v>
      </c>
      <c r="E48" s="47">
        <v>3321</v>
      </c>
      <c r="F48" s="48">
        <v>0</v>
      </c>
      <c r="H48" s="44" t="s">
        <v>92</v>
      </c>
      <c r="I48" s="65">
        <v>1.5524147745730956E-2</v>
      </c>
      <c r="J48" s="59"/>
      <c r="K48" s="3">
        <f t="shared" si="2"/>
        <v>0.19941147033562748</v>
      </c>
      <c r="L48" s="3">
        <f t="shared" si="3"/>
        <v>-1.2081882480195543E-3</v>
      </c>
    </row>
    <row r="49" spans="2:12" ht="23" x14ac:dyDescent="0.25">
      <c r="B49" s="44" t="s">
        <v>93</v>
      </c>
      <c r="C49" s="45">
        <v>3.9144835892803371E-3</v>
      </c>
      <c r="D49" s="46">
        <v>6.2452660899398917E-2</v>
      </c>
      <c r="E49" s="47">
        <v>3321</v>
      </c>
      <c r="F49" s="48">
        <v>0</v>
      </c>
      <c r="H49" s="44" t="s">
        <v>93</v>
      </c>
      <c r="I49" s="65">
        <v>4.5902332786295673E-3</v>
      </c>
      <c r="J49" s="59"/>
      <c r="K49" s="3">
        <f t="shared" si="2"/>
        <v>7.3211690582000638E-2</v>
      </c>
      <c r="L49" s="3">
        <f t="shared" si="3"/>
        <v>-2.8771220603567363E-4</v>
      </c>
    </row>
    <row r="50" spans="2:12" ht="23" x14ac:dyDescent="0.25">
      <c r="B50" s="44" t="s">
        <v>94</v>
      </c>
      <c r="C50" s="45">
        <v>0.6799156880457693</v>
      </c>
      <c r="D50" s="46">
        <v>0.46657892848242477</v>
      </c>
      <c r="E50" s="47">
        <v>3321</v>
      </c>
      <c r="F50" s="48">
        <v>0</v>
      </c>
      <c r="H50" s="44" t="s">
        <v>94</v>
      </c>
      <c r="I50" s="65">
        <v>8.8443560516568626E-2</v>
      </c>
      <c r="J50" s="59"/>
      <c r="K50" s="3">
        <f t="shared" si="2"/>
        <v>6.0674399306471463E-2</v>
      </c>
      <c r="L50" s="3">
        <f t="shared" si="3"/>
        <v>-0.12888315487677568</v>
      </c>
    </row>
    <row r="51" spans="2:12" ht="23" x14ac:dyDescent="0.25">
      <c r="B51" s="44" t="s">
        <v>95</v>
      </c>
      <c r="C51" s="45">
        <v>0.27461607949412825</v>
      </c>
      <c r="D51" s="46">
        <v>0.44638782354186107</v>
      </c>
      <c r="E51" s="47">
        <v>3321</v>
      </c>
      <c r="F51" s="48">
        <v>0</v>
      </c>
      <c r="H51" s="44" t="s">
        <v>95</v>
      </c>
      <c r="I51" s="65">
        <v>-0.1006552896607808</v>
      </c>
      <c r="J51" s="59"/>
      <c r="K51" s="3">
        <f t="shared" si="2"/>
        <v>-0.1635656816408306</v>
      </c>
      <c r="L51" s="3">
        <f t="shared" si="3"/>
        <v>6.1922748715831255E-2</v>
      </c>
    </row>
    <row r="52" spans="2:12" ht="23" x14ac:dyDescent="0.25">
      <c r="B52" s="44" t="s">
        <v>96</v>
      </c>
      <c r="C52" s="45">
        <v>2.6498042758205359E-2</v>
      </c>
      <c r="D52" s="46">
        <v>0.16063519644377153</v>
      </c>
      <c r="E52" s="47">
        <v>3321</v>
      </c>
      <c r="F52" s="48">
        <v>0</v>
      </c>
      <c r="H52" s="44" t="s">
        <v>96</v>
      </c>
      <c r="I52" s="65">
        <v>3.5740859616241231E-3</v>
      </c>
      <c r="J52" s="59"/>
      <c r="K52" s="3">
        <f t="shared" si="2"/>
        <v>2.1660132748114277E-2</v>
      </c>
      <c r="L52" s="3">
        <f t="shared" si="3"/>
        <v>-5.8957367207981945E-4</v>
      </c>
    </row>
    <row r="53" spans="2:12" x14ac:dyDescent="0.25">
      <c r="B53" s="44" t="s">
        <v>97</v>
      </c>
      <c r="C53" s="45">
        <v>0.27371273712737126</v>
      </c>
      <c r="D53" s="46">
        <v>0.4459304344793395</v>
      </c>
      <c r="E53" s="47">
        <v>3321</v>
      </c>
      <c r="F53" s="48">
        <v>0</v>
      </c>
      <c r="H53" s="44" t="s">
        <v>97</v>
      </c>
      <c r="I53" s="65">
        <v>8.2366713456115626E-2</v>
      </c>
      <c r="J53" s="59"/>
      <c r="K53" s="3">
        <f t="shared" si="2"/>
        <v>0.13415073348313469</v>
      </c>
      <c r="L53" s="3">
        <f t="shared" si="3"/>
        <v>-5.0556806275360459E-2</v>
      </c>
    </row>
    <row r="54" spans="2:12" x14ac:dyDescent="0.25">
      <c r="B54" s="44" t="s">
        <v>98</v>
      </c>
      <c r="C54" s="45">
        <v>9.0334236675700091E-2</v>
      </c>
      <c r="D54" s="46">
        <v>0.28670318022895797</v>
      </c>
      <c r="E54" s="47">
        <v>3321</v>
      </c>
      <c r="F54" s="48">
        <v>0</v>
      </c>
      <c r="H54" s="44" t="s">
        <v>98</v>
      </c>
      <c r="I54" s="65">
        <v>5.6693583736494461E-2</v>
      </c>
      <c r="J54" s="59"/>
      <c r="K54" s="3">
        <f t="shared" si="2"/>
        <v>0.17988015369785351</v>
      </c>
      <c r="L54" s="3">
        <f t="shared" si="3"/>
        <v>-1.7862974547949703E-2</v>
      </c>
    </row>
    <row r="55" spans="2:12" x14ac:dyDescent="0.25">
      <c r="B55" s="44" t="s">
        <v>99</v>
      </c>
      <c r="C55" s="45">
        <v>5.6910569105691054E-2</v>
      </c>
      <c r="D55" s="46">
        <v>0.23170654376040853</v>
      </c>
      <c r="E55" s="47">
        <v>3321</v>
      </c>
      <c r="F55" s="48">
        <v>0</v>
      </c>
      <c r="H55" s="44" t="s">
        <v>99</v>
      </c>
      <c r="I55" s="65">
        <v>8.6019778024827472E-3</v>
      </c>
      <c r="J55" s="59"/>
      <c r="K55" s="3">
        <f t="shared" si="2"/>
        <v>3.5011675624912142E-2</v>
      </c>
      <c r="L55" s="3">
        <f t="shared" si="3"/>
        <v>-2.1127735290895253E-3</v>
      </c>
    </row>
    <row r="56" spans="2:12" x14ac:dyDescent="0.25">
      <c r="B56" s="44" t="s">
        <v>100</v>
      </c>
      <c r="C56" s="45">
        <v>0.52725082806383616</v>
      </c>
      <c r="D56" s="46">
        <v>0.49933202370532531</v>
      </c>
      <c r="E56" s="47">
        <v>3321</v>
      </c>
      <c r="F56" s="48">
        <v>0</v>
      </c>
      <c r="H56" s="44" t="s">
        <v>100</v>
      </c>
      <c r="I56" s="65">
        <v>4.9096602422204573E-2</v>
      </c>
      <c r="J56" s="59"/>
      <c r="K56" s="3">
        <f t="shared" si="2"/>
        <v>4.6482855170678156E-2</v>
      </c>
      <c r="L56" s="3">
        <f t="shared" si="3"/>
        <v>-5.1841706626660794E-2</v>
      </c>
    </row>
    <row r="57" spans="2:12" x14ac:dyDescent="0.25">
      <c r="B57" s="44" t="s">
        <v>101</v>
      </c>
      <c r="C57" s="45">
        <v>0.22824450466726889</v>
      </c>
      <c r="D57" s="46">
        <v>0.41976422866812263</v>
      </c>
      <c r="E57" s="47">
        <v>3321</v>
      </c>
      <c r="F57" s="48">
        <v>0</v>
      </c>
      <c r="H57" s="44" t="s">
        <v>101</v>
      </c>
      <c r="I57" s="65">
        <v>9.1509138498666834E-2</v>
      </c>
      <c r="J57" s="59"/>
      <c r="K57" s="3">
        <f t="shared" si="2"/>
        <v>0.16824368463599215</v>
      </c>
      <c r="L57" s="3">
        <f t="shared" si="3"/>
        <v>-4.9757593817433492E-2</v>
      </c>
    </row>
    <row r="58" spans="2:12" x14ac:dyDescent="0.25">
      <c r="B58" s="44" t="s">
        <v>102</v>
      </c>
      <c r="C58" s="45">
        <v>1.2646793134598013E-2</v>
      </c>
      <c r="D58" s="46">
        <v>0.11176141041493697</v>
      </c>
      <c r="E58" s="47">
        <v>3321</v>
      </c>
      <c r="F58" s="48">
        <v>0</v>
      </c>
      <c r="H58" s="44" t="s">
        <v>102</v>
      </c>
      <c r="I58" s="65">
        <v>8.6243426592628979E-3</v>
      </c>
      <c r="J58" s="59"/>
      <c r="K58" s="3">
        <f t="shared" si="2"/>
        <v>7.6191525770072432E-2</v>
      </c>
      <c r="L58" s="3">
        <f t="shared" si="3"/>
        <v>-9.7592073264502659E-4</v>
      </c>
    </row>
    <row r="59" spans="2:12" x14ac:dyDescent="0.25">
      <c r="B59" s="44" t="s">
        <v>103</v>
      </c>
      <c r="C59" s="45">
        <v>9.4248720264980421E-2</v>
      </c>
      <c r="D59" s="46">
        <v>0.29221843133787823</v>
      </c>
      <c r="E59" s="47">
        <v>3321</v>
      </c>
      <c r="F59" s="48">
        <v>0</v>
      </c>
      <c r="H59" s="44" t="s">
        <v>103</v>
      </c>
      <c r="I59" s="65">
        <v>6.7135532634190614E-2</v>
      </c>
      <c r="J59" s="59"/>
      <c r="K59" s="3">
        <f t="shared" ref="K59:K83" si="4">((1-C59)/D59)*I59</f>
        <v>0.20809123613698691</v>
      </c>
      <c r="L59" s="3">
        <f t="shared" si="1"/>
        <v>-2.1653110675158547E-2</v>
      </c>
    </row>
    <row r="60" spans="2:12" x14ac:dyDescent="0.25">
      <c r="B60" s="44" t="s">
        <v>104</v>
      </c>
      <c r="C60" s="45">
        <v>0.11291779584462511</v>
      </c>
      <c r="D60" s="46">
        <v>0.31653994711561495</v>
      </c>
      <c r="E60" s="47">
        <v>3321</v>
      </c>
      <c r="F60" s="48">
        <v>0</v>
      </c>
      <c r="H60" s="44" t="s">
        <v>104</v>
      </c>
      <c r="I60" s="65">
        <v>7.7427134284331262E-2</v>
      </c>
      <c r="J60" s="59"/>
      <c r="K60" s="3">
        <f t="shared" si="4"/>
        <v>0.216984407712977</v>
      </c>
      <c r="L60" s="3">
        <f t="shared" si="1"/>
        <v>-2.762021483108159E-2</v>
      </c>
    </row>
    <row r="61" spans="2:12" x14ac:dyDescent="0.25">
      <c r="B61" s="44" t="s">
        <v>105</v>
      </c>
      <c r="C61" s="45">
        <v>0.86329418849744055</v>
      </c>
      <c r="D61" s="46">
        <v>0.34358824193113557</v>
      </c>
      <c r="E61" s="47">
        <v>3321</v>
      </c>
      <c r="F61" s="48">
        <v>0</v>
      </c>
      <c r="H61" s="44" t="s">
        <v>105</v>
      </c>
      <c r="I61" s="65">
        <v>4.9074274948385094E-2</v>
      </c>
      <c r="J61" s="59"/>
      <c r="K61" s="3">
        <f t="shared" si="4"/>
        <v>1.9525518518946645E-2</v>
      </c>
      <c r="L61" s="3">
        <f t="shared" si="1"/>
        <v>-0.12330321936964767</v>
      </c>
    </row>
    <row r="62" spans="2:12" x14ac:dyDescent="0.25">
      <c r="B62" s="44" t="s">
        <v>106</v>
      </c>
      <c r="C62" s="45">
        <v>0.83288166214995485</v>
      </c>
      <c r="D62" s="46">
        <v>0.37313767384510038</v>
      </c>
      <c r="E62" s="47">
        <v>3321</v>
      </c>
      <c r="F62" s="48">
        <v>0</v>
      </c>
      <c r="H62" s="44" t="s">
        <v>106</v>
      </c>
      <c r="I62" s="65">
        <v>5.7026697441435126E-2</v>
      </c>
      <c r="J62" s="59"/>
      <c r="K62" s="3">
        <f t="shared" si="4"/>
        <v>2.554072546811853E-2</v>
      </c>
      <c r="L62" s="3">
        <f t="shared" si="1"/>
        <v>-0.12728945341408265</v>
      </c>
    </row>
    <row r="63" spans="2:12" x14ac:dyDescent="0.25">
      <c r="B63" s="44" t="s">
        <v>107</v>
      </c>
      <c r="C63" s="45">
        <v>0.30834086118638965</v>
      </c>
      <c r="D63" s="46">
        <v>0.46187770187519162</v>
      </c>
      <c r="E63" s="47">
        <v>3321</v>
      </c>
      <c r="F63" s="48">
        <v>0</v>
      </c>
      <c r="H63" s="44" t="s">
        <v>107</v>
      </c>
      <c r="I63" s="65">
        <v>8.4876372407722805E-2</v>
      </c>
      <c r="J63" s="59"/>
      <c r="K63" s="3">
        <f t="shared" si="4"/>
        <v>0.12710186789015465</v>
      </c>
      <c r="L63" s="3">
        <f t="shared" si="1"/>
        <v>-5.6661868837404594E-2</v>
      </c>
    </row>
    <row r="64" spans="2:12" x14ac:dyDescent="0.25">
      <c r="B64" s="44" t="s">
        <v>108</v>
      </c>
      <c r="C64" s="45">
        <v>0.93255043661547732</v>
      </c>
      <c r="D64" s="46">
        <v>0.25083673096851278</v>
      </c>
      <c r="E64" s="47">
        <v>3321</v>
      </c>
      <c r="F64" s="48">
        <v>0</v>
      </c>
      <c r="H64" s="44" t="s">
        <v>108</v>
      </c>
      <c r="I64" s="65">
        <v>4.8999803535514121E-2</v>
      </c>
      <c r="J64" s="59"/>
      <c r="K64" s="3">
        <f t="shared" si="4"/>
        <v>1.3175962474222697E-2</v>
      </c>
      <c r="L64" s="3">
        <f t="shared" si="1"/>
        <v>-0.18216944545833805</v>
      </c>
    </row>
    <row r="65" spans="2:12" x14ac:dyDescent="0.25">
      <c r="B65" s="44" t="s">
        <v>109</v>
      </c>
      <c r="C65" s="45">
        <v>2.7702499247214695E-2</v>
      </c>
      <c r="D65" s="46">
        <v>0.16414378987887415</v>
      </c>
      <c r="E65" s="47">
        <v>3321</v>
      </c>
      <c r="F65" s="48">
        <v>0</v>
      </c>
      <c r="H65" s="44" t="s">
        <v>109</v>
      </c>
      <c r="I65" s="65">
        <v>1.3343573431255636E-2</v>
      </c>
      <c r="J65" s="59"/>
      <c r="K65" s="3">
        <f t="shared" si="4"/>
        <v>7.9039987488377761E-2</v>
      </c>
      <c r="L65" s="3">
        <f t="shared" si="1"/>
        <v>-2.2519909721061492E-3</v>
      </c>
    </row>
    <row r="66" spans="2:12" x14ac:dyDescent="0.25">
      <c r="B66" s="44" t="s">
        <v>110</v>
      </c>
      <c r="C66" s="45">
        <v>0.41071966275218308</v>
      </c>
      <c r="D66" s="46">
        <v>0.49203853679215648</v>
      </c>
      <c r="E66" s="47">
        <v>3321</v>
      </c>
      <c r="F66" s="48">
        <v>0</v>
      </c>
      <c r="H66" s="44" t="s">
        <v>110</v>
      </c>
      <c r="I66" s="65">
        <v>6.7502938277026206E-2</v>
      </c>
      <c r="J66" s="59"/>
      <c r="K66" s="3">
        <f t="shared" si="4"/>
        <v>8.0843574758266104E-2</v>
      </c>
      <c r="L66" s="3">
        <f t="shared" si="1"/>
        <v>-5.6346773617922827E-2</v>
      </c>
    </row>
    <row r="67" spans="2:12" x14ac:dyDescent="0.25">
      <c r="B67" s="44" t="s">
        <v>111</v>
      </c>
      <c r="C67" s="45">
        <v>0.81330924420355311</v>
      </c>
      <c r="D67" s="46">
        <v>0.38972176181011825</v>
      </c>
      <c r="E67" s="47">
        <v>3321</v>
      </c>
      <c r="F67" s="48">
        <v>0</v>
      </c>
      <c r="H67" s="44" t="s">
        <v>111</v>
      </c>
      <c r="I67" s="65">
        <v>7.114114485259429E-2</v>
      </c>
      <c r="J67" s="59"/>
      <c r="K67" s="3">
        <f t="shared" si="4"/>
        <v>3.4079169813530576E-2</v>
      </c>
      <c r="L67" s="3">
        <f t="shared" si="1"/>
        <v>-0.14846425430055818</v>
      </c>
    </row>
    <row r="68" spans="2:12" x14ac:dyDescent="0.25">
      <c r="B68" s="44" t="s">
        <v>112</v>
      </c>
      <c r="C68" s="45">
        <v>3.7037037037037035E-2</v>
      </c>
      <c r="D68" s="46">
        <v>0.1888810140889389</v>
      </c>
      <c r="E68" s="47">
        <v>3321</v>
      </c>
      <c r="F68" s="48">
        <v>0</v>
      </c>
      <c r="H68" s="44" t="s">
        <v>112</v>
      </c>
      <c r="I68" s="65">
        <v>3.1838803839667751E-2</v>
      </c>
      <c r="J68" s="59"/>
      <c r="K68" s="3">
        <f t="shared" si="4"/>
        <v>0.16232223778831609</v>
      </c>
      <c r="L68" s="3">
        <f t="shared" si="1"/>
        <v>-6.2431629918583108E-3</v>
      </c>
    </row>
    <row r="69" spans="2:12" x14ac:dyDescent="0.25">
      <c r="B69" s="44" t="s">
        <v>113</v>
      </c>
      <c r="C69" s="45">
        <v>0.12466124661246612</v>
      </c>
      <c r="D69" s="46">
        <v>0.33038415204488703</v>
      </c>
      <c r="E69" s="47">
        <v>3321</v>
      </c>
      <c r="F69" s="48">
        <v>0</v>
      </c>
      <c r="H69" s="44" t="s">
        <v>113</v>
      </c>
      <c r="I69" s="65">
        <v>2.062923601903693E-2</v>
      </c>
      <c r="J69" s="59"/>
      <c r="K69" s="3">
        <f t="shared" si="4"/>
        <v>5.4656283082814582E-2</v>
      </c>
      <c r="L69" s="3">
        <f t="shared" si="1"/>
        <v>-7.7838669405865969E-3</v>
      </c>
    </row>
    <row r="70" spans="2:12" x14ac:dyDescent="0.25">
      <c r="B70" s="44" t="s">
        <v>114</v>
      </c>
      <c r="C70" s="45">
        <v>5.2996085516410718E-2</v>
      </c>
      <c r="D70" s="46">
        <v>0.2240594054114789</v>
      </c>
      <c r="E70" s="47">
        <v>3321</v>
      </c>
      <c r="F70" s="48">
        <v>0</v>
      </c>
      <c r="H70" s="44" t="s">
        <v>114</v>
      </c>
      <c r="I70" s="65">
        <v>5.5021249018989346E-2</v>
      </c>
      <c r="J70" s="59"/>
      <c r="K70" s="3">
        <f t="shared" si="4"/>
        <v>0.23255144368998593</v>
      </c>
      <c r="L70" s="3">
        <f t="shared" si="1"/>
        <v>-1.3014007659598575E-2</v>
      </c>
    </row>
    <row r="71" spans="2:12" x14ac:dyDescent="0.25">
      <c r="B71" s="44" t="s">
        <v>115</v>
      </c>
      <c r="C71" s="45">
        <v>1.4754591990364349E-2</v>
      </c>
      <c r="D71" s="46">
        <v>0.1205871991054341</v>
      </c>
      <c r="E71" s="47">
        <v>3321</v>
      </c>
      <c r="F71" s="48">
        <v>0</v>
      </c>
      <c r="H71" s="44" t="s">
        <v>115</v>
      </c>
      <c r="I71" s="65">
        <v>7.3189389019401101E-4</v>
      </c>
      <c r="J71" s="59"/>
      <c r="K71" s="3">
        <f t="shared" si="4"/>
        <v>5.9798643621656418E-3</v>
      </c>
      <c r="L71" s="3">
        <f t="shared" si="1"/>
        <v>-8.9551758479864443E-5</v>
      </c>
    </row>
    <row r="72" spans="2:12" x14ac:dyDescent="0.25">
      <c r="B72" s="44" t="s">
        <v>116</v>
      </c>
      <c r="C72" s="45">
        <v>0.25775368864799758</v>
      </c>
      <c r="D72" s="46">
        <v>0.43746354151611505</v>
      </c>
      <c r="E72" s="47">
        <v>3321</v>
      </c>
      <c r="F72" s="48">
        <v>0</v>
      </c>
      <c r="H72" s="44" t="s">
        <v>116</v>
      </c>
      <c r="I72" s="65">
        <v>7.5611329138821404E-2</v>
      </c>
      <c r="J72" s="59"/>
      <c r="K72" s="3">
        <f t="shared" si="4"/>
        <v>0.12829007408299636</v>
      </c>
      <c r="L72" s="3">
        <f t="shared" ref="L72:L123" si="5">((0-C72)/D72)*I72</f>
        <v>-4.4550224509146003E-2</v>
      </c>
    </row>
    <row r="73" spans="2:12" ht="23" x14ac:dyDescent="0.25">
      <c r="B73" s="44" t="s">
        <v>117</v>
      </c>
      <c r="C73" s="45">
        <v>0.25444143330322194</v>
      </c>
      <c r="D73" s="46">
        <v>0.43561236113582086</v>
      </c>
      <c r="E73" s="47">
        <v>3321</v>
      </c>
      <c r="F73" s="48">
        <v>0</v>
      </c>
      <c r="H73" s="44" t="s">
        <v>117</v>
      </c>
      <c r="I73" s="65">
        <v>-9.4193318216758595E-2</v>
      </c>
      <c r="J73" s="59"/>
      <c r="K73" s="3">
        <f t="shared" si="4"/>
        <v>-0.161213596278559</v>
      </c>
      <c r="L73" s="3">
        <f t="shared" si="5"/>
        <v>5.5018371912513069E-2</v>
      </c>
    </row>
    <row r="74" spans="2:12" x14ac:dyDescent="0.25">
      <c r="B74" s="44" t="s">
        <v>118</v>
      </c>
      <c r="C74" s="45">
        <v>6.0222824450466726E-3</v>
      </c>
      <c r="D74" s="46">
        <v>7.7380989756088064E-2</v>
      </c>
      <c r="E74" s="47">
        <v>3321</v>
      </c>
      <c r="F74" s="48">
        <v>0</v>
      </c>
      <c r="H74" s="44" t="s">
        <v>118</v>
      </c>
      <c r="I74" s="65">
        <v>-7.1520366119559907E-3</v>
      </c>
      <c r="J74" s="59"/>
      <c r="K74" s="3">
        <f t="shared" si="4"/>
        <v>-9.1869657519625725E-2</v>
      </c>
      <c r="L74" s="3">
        <f t="shared" si="5"/>
        <v>5.5661713129127974E-4</v>
      </c>
    </row>
    <row r="75" spans="2:12" ht="23" x14ac:dyDescent="0.25">
      <c r="B75" s="44" t="s">
        <v>119</v>
      </c>
      <c r="C75" s="45">
        <v>1.2044564890093346E-3</v>
      </c>
      <c r="D75" s="46">
        <v>3.4689596779324407E-2</v>
      </c>
      <c r="E75" s="47">
        <v>3321</v>
      </c>
      <c r="F75" s="48">
        <v>0</v>
      </c>
      <c r="H75" s="44" t="s">
        <v>119</v>
      </c>
      <c r="I75" s="65">
        <v>1.6047644466421582E-3</v>
      </c>
      <c r="J75" s="59"/>
      <c r="K75" s="3">
        <f t="shared" si="4"/>
        <v>4.6204964211241095E-2</v>
      </c>
      <c r="L75" s="3">
        <f t="shared" si="5"/>
        <v>-5.5718980055762556E-5</v>
      </c>
    </row>
    <row r="76" spans="2:12" ht="23" x14ac:dyDescent="0.25">
      <c r="B76" s="44" t="s">
        <v>120</v>
      </c>
      <c r="C76" s="45">
        <v>2.1077988557663355E-3</v>
      </c>
      <c r="D76" s="46">
        <v>4.5869266189092615E-2</v>
      </c>
      <c r="E76" s="47">
        <v>3321</v>
      </c>
      <c r="F76" s="48">
        <v>0</v>
      </c>
      <c r="H76" s="44" t="s">
        <v>120</v>
      </c>
      <c r="I76" s="65">
        <v>6.8122477542039489E-3</v>
      </c>
      <c r="J76" s="59"/>
      <c r="K76" s="3">
        <f t="shared" si="4"/>
        <v>0.14820138779108985</v>
      </c>
      <c r="L76" s="3">
        <f t="shared" si="5"/>
        <v>-3.130385378809985E-4</v>
      </c>
    </row>
    <row r="77" spans="2:12" ht="23" x14ac:dyDescent="0.25">
      <c r="B77" s="44" t="s">
        <v>121</v>
      </c>
      <c r="C77" s="45">
        <v>3.0412526347485699E-2</v>
      </c>
      <c r="D77" s="46">
        <v>0.17174541157556714</v>
      </c>
      <c r="E77" s="47">
        <v>3321</v>
      </c>
      <c r="F77" s="48">
        <v>0</v>
      </c>
      <c r="H77" s="44" t="s">
        <v>121</v>
      </c>
      <c r="I77" s="65">
        <v>1.6341157452274328E-2</v>
      </c>
      <c r="J77" s="59"/>
      <c r="K77" s="3">
        <f t="shared" si="4"/>
        <v>9.2253885709996153E-2</v>
      </c>
      <c r="L77" s="3">
        <f t="shared" si="5"/>
        <v>-2.8936777815868364E-3</v>
      </c>
    </row>
    <row r="78" spans="2:12" ht="23" x14ac:dyDescent="0.25">
      <c r="B78" s="44" t="s">
        <v>122</v>
      </c>
      <c r="C78" s="45">
        <v>6.142728093947606E-2</v>
      </c>
      <c r="D78" s="46">
        <v>0.24014857015919647</v>
      </c>
      <c r="E78" s="47">
        <v>3321</v>
      </c>
      <c r="F78" s="48">
        <v>0</v>
      </c>
      <c r="H78" s="44" t="s">
        <v>122</v>
      </c>
      <c r="I78" s="65">
        <v>5.3601015532153101E-2</v>
      </c>
      <c r="J78" s="59"/>
      <c r="K78" s="3">
        <f t="shared" si="4"/>
        <v>0.20948886291127375</v>
      </c>
      <c r="L78" s="3">
        <f t="shared" si="5"/>
        <v>-1.3710531932595393E-2</v>
      </c>
    </row>
    <row r="79" spans="2:12" ht="23" x14ac:dyDescent="0.25">
      <c r="B79" s="44" t="s">
        <v>123</v>
      </c>
      <c r="C79" s="45">
        <v>0.64438422161999398</v>
      </c>
      <c r="D79" s="46">
        <v>0.47877157245844565</v>
      </c>
      <c r="E79" s="47">
        <v>3321</v>
      </c>
      <c r="F79" s="48">
        <v>0</v>
      </c>
      <c r="H79" s="44" t="s">
        <v>123</v>
      </c>
      <c r="I79" s="65">
        <v>5.3341383248247734E-2</v>
      </c>
      <c r="J79" s="59"/>
      <c r="K79" s="3">
        <f t="shared" si="4"/>
        <v>3.9620225207373239E-2</v>
      </c>
      <c r="L79" s="3">
        <f t="shared" si="5"/>
        <v>-7.1792787420642448E-2</v>
      </c>
    </row>
    <row r="80" spans="2:12" ht="23" x14ac:dyDescent="0.25">
      <c r="B80" s="44" t="s">
        <v>124</v>
      </c>
      <c r="C80" s="45">
        <v>9.0334236675700087E-4</v>
      </c>
      <c r="D80" s="46">
        <v>3.0046600217135302E-2</v>
      </c>
      <c r="E80" s="47">
        <v>3321</v>
      </c>
      <c r="F80" s="48">
        <v>0</v>
      </c>
      <c r="H80" s="44" t="s">
        <v>124</v>
      </c>
      <c r="I80" s="65">
        <v>8.4364760813463553E-4</v>
      </c>
      <c r="J80" s="59"/>
      <c r="K80" s="3">
        <f t="shared" si="4"/>
        <v>2.8052608262378528E-2</v>
      </c>
      <c r="L80" s="3">
        <f t="shared" si="5"/>
        <v>-2.5364021937051113E-5</v>
      </c>
    </row>
    <row r="81" spans="2:12" ht="23" x14ac:dyDescent="0.25">
      <c r="B81" s="44" t="s">
        <v>125</v>
      </c>
      <c r="C81" s="45">
        <v>3.1616982836495035E-2</v>
      </c>
      <c r="D81" s="46">
        <v>0.17500448944514088</v>
      </c>
      <c r="E81" s="47">
        <v>3321</v>
      </c>
      <c r="F81" s="48">
        <v>0</v>
      </c>
      <c r="H81" s="44" t="s">
        <v>125</v>
      </c>
      <c r="I81" s="65">
        <v>-5.3139551880973204E-2</v>
      </c>
      <c r="J81" s="59"/>
      <c r="K81" s="3">
        <f t="shared" si="4"/>
        <v>-0.29404639700597263</v>
      </c>
      <c r="L81" s="3">
        <f t="shared" si="5"/>
        <v>9.6003954246353003E-3</v>
      </c>
    </row>
    <row r="82" spans="2:12" ht="23" x14ac:dyDescent="0.25">
      <c r="B82" s="44" t="s">
        <v>126</v>
      </c>
      <c r="C82" s="45">
        <v>1.8066847335140017E-3</v>
      </c>
      <c r="D82" s="46">
        <v>4.2473095281257908E-2</v>
      </c>
      <c r="E82" s="47">
        <v>3321</v>
      </c>
      <c r="F82" s="48">
        <v>0</v>
      </c>
      <c r="H82" s="44" t="s">
        <v>126</v>
      </c>
      <c r="I82" s="65">
        <v>3.1291231013356974E-3</v>
      </c>
      <c r="J82" s="59"/>
      <c r="K82" s="3">
        <f t="shared" si="4"/>
        <v>7.3539960808496119E-2</v>
      </c>
      <c r="L82" s="3">
        <f t="shared" si="5"/>
        <v>-1.331040014633414E-4</v>
      </c>
    </row>
    <row r="83" spans="2:12" ht="23" x14ac:dyDescent="0.25">
      <c r="B83" s="44" t="s">
        <v>127</v>
      </c>
      <c r="C83" s="45">
        <v>1.2044564890093346E-3</v>
      </c>
      <c r="D83" s="46">
        <v>3.468959677932449E-2</v>
      </c>
      <c r="E83" s="47">
        <v>3321</v>
      </c>
      <c r="F83" s="48">
        <v>0</v>
      </c>
      <c r="H83" s="44" t="s">
        <v>127</v>
      </c>
      <c r="I83" s="65">
        <v>-1.0529827818267749E-2</v>
      </c>
      <c r="J83" s="59"/>
      <c r="K83" s="3">
        <f t="shared" si="4"/>
        <v>-0.30317864937225958</v>
      </c>
      <c r="L83" s="3">
        <f t="shared" si="5"/>
        <v>3.6560584790142856E-4</v>
      </c>
    </row>
    <row r="84" spans="2:12" ht="23" x14ac:dyDescent="0.25">
      <c r="B84" s="44" t="s">
        <v>128</v>
      </c>
      <c r="C84" s="45">
        <v>6.0222824450466728E-4</v>
      </c>
      <c r="D84" s="46">
        <v>2.453664301519538E-2</v>
      </c>
      <c r="E84" s="47">
        <v>3321</v>
      </c>
      <c r="F84" s="48">
        <v>0</v>
      </c>
      <c r="H84" s="44" t="s">
        <v>128</v>
      </c>
      <c r="I84" s="65">
        <v>-3.7464302552776847E-3</v>
      </c>
      <c r="J84" s="59"/>
      <c r="K84" s="3">
        <f t="shared" ref="K84:K123" si="6">((1-C84)/D84)*I84</f>
        <v>-0.1525952041134212</v>
      </c>
      <c r="L84" s="3">
        <f t="shared" si="5"/>
        <v>9.1952518296728645E-5</v>
      </c>
    </row>
    <row r="85" spans="2:12" ht="23" x14ac:dyDescent="0.25">
      <c r="B85" s="44" t="s">
        <v>129</v>
      </c>
      <c r="C85" s="45">
        <v>1.2044564890093346E-3</v>
      </c>
      <c r="D85" s="46">
        <v>3.4689596779324157E-2</v>
      </c>
      <c r="E85" s="47">
        <v>3321</v>
      </c>
      <c r="F85" s="48">
        <v>0</v>
      </c>
      <c r="H85" s="44" t="s">
        <v>129</v>
      </c>
      <c r="I85" s="65">
        <v>-5.1536931823720263E-3</v>
      </c>
      <c r="J85" s="59"/>
      <c r="K85" s="3">
        <f t="shared" si="6"/>
        <v>-0.14838701688928774</v>
      </c>
      <c r="L85" s="3">
        <f t="shared" si="5"/>
        <v>1.7894123230544195E-4</v>
      </c>
    </row>
    <row r="86" spans="2:12" ht="23" x14ac:dyDescent="0.25">
      <c r="B86" s="44" t="s">
        <v>130</v>
      </c>
      <c r="C86" s="45">
        <v>0.94339054501656128</v>
      </c>
      <c r="D86" s="46">
        <v>0.23112963977053386</v>
      </c>
      <c r="E86" s="47">
        <v>3321</v>
      </c>
      <c r="F86" s="48">
        <v>0</v>
      </c>
      <c r="H86" s="44" t="s">
        <v>130</v>
      </c>
      <c r="I86" s="65">
        <v>3.8138200308784759E-2</v>
      </c>
      <c r="J86" s="59"/>
      <c r="K86" s="3">
        <f t="shared" si="6"/>
        <v>9.3410033246837734E-3</v>
      </c>
      <c r="L86" s="3">
        <f t="shared" si="5"/>
        <v>-0.15566682668209714</v>
      </c>
    </row>
    <row r="87" spans="2:12" x14ac:dyDescent="0.25">
      <c r="B87" s="44" t="s">
        <v>131</v>
      </c>
      <c r="C87" s="45">
        <v>2.1077988557663355E-3</v>
      </c>
      <c r="D87" s="46">
        <v>4.5869266189092588E-2</v>
      </c>
      <c r="E87" s="47">
        <v>3321</v>
      </c>
      <c r="F87" s="48">
        <v>0</v>
      </c>
      <c r="H87" s="44" t="s">
        <v>131</v>
      </c>
      <c r="I87" s="65">
        <v>4.3753303992438422E-3</v>
      </c>
      <c r="J87" s="59"/>
      <c r="K87" s="3">
        <f t="shared" si="6"/>
        <v>9.5185915223403958E-2</v>
      </c>
      <c r="L87" s="3">
        <f t="shared" si="5"/>
        <v>-2.0105654995891E-4</v>
      </c>
    </row>
    <row r="88" spans="2:12" ht="23" x14ac:dyDescent="0.25">
      <c r="B88" s="44" t="s">
        <v>132</v>
      </c>
      <c r="C88" s="45">
        <v>2.1077988557663355E-3</v>
      </c>
      <c r="D88" s="46">
        <v>4.586926618909265E-2</v>
      </c>
      <c r="E88" s="47">
        <v>3321</v>
      </c>
      <c r="F88" s="48">
        <v>0</v>
      </c>
      <c r="H88" s="44" t="s">
        <v>132</v>
      </c>
      <c r="I88" s="65">
        <v>3.7877167024392487E-3</v>
      </c>
      <c r="J88" s="59"/>
      <c r="K88" s="3">
        <f t="shared" si="6"/>
        <v>8.2402298347791558E-2</v>
      </c>
      <c r="L88" s="3">
        <f t="shared" si="5"/>
        <v>-1.7405434171229356E-4</v>
      </c>
    </row>
    <row r="89" spans="2:12" ht="23" x14ac:dyDescent="0.25">
      <c r="B89" s="44" t="s">
        <v>133</v>
      </c>
      <c r="C89" s="45">
        <v>3.0111412225233363E-3</v>
      </c>
      <c r="D89" s="46">
        <v>5.4799438777175045E-2</v>
      </c>
      <c r="E89" s="47">
        <v>3321</v>
      </c>
      <c r="F89" s="48">
        <v>0</v>
      </c>
      <c r="H89" s="44" t="s">
        <v>133</v>
      </c>
      <c r="I89" s="65">
        <v>5.1876833953956999E-3</v>
      </c>
      <c r="J89" s="59"/>
      <c r="K89" s="3">
        <f t="shared" si="6"/>
        <v>9.4381670022297415E-2</v>
      </c>
      <c r="L89" s="3">
        <f t="shared" si="5"/>
        <v>-2.8505487774780253E-4</v>
      </c>
    </row>
    <row r="90" spans="2:12" ht="23" x14ac:dyDescent="0.25">
      <c r="B90" s="44" t="s">
        <v>134</v>
      </c>
      <c r="C90" s="45">
        <v>9.0334236675700084E-3</v>
      </c>
      <c r="D90" s="46">
        <v>9.462831107029343E-2</v>
      </c>
      <c r="E90" s="47">
        <v>3321</v>
      </c>
      <c r="F90" s="48">
        <v>0</v>
      </c>
      <c r="H90" s="44" t="s">
        <v>134</v>
      </c>
      <c r="I90" s="65">
        <v>2.5539572634092596E-3</v>
      </c>
      <c r="J90" s="59"/>
      <c r="K90" s="3">
        <f t="shared" si="6"/>
        <v>2.674555063695451E-2</v>
      </c>
      <c r="L90" s="3">
        <f t="shared" si="5"/>
        <v>-2.4380629568782598E-4</v>
      </c>
    </row>
    <row r="91" spans="2:12" ht="23" x14ac:dyDescent="0.25">
      <c r="B91" s="44" t="s">
        <v>135</v>
      </c>
      <c r="C91" s="45">
        <v>3.0111412225233363E-3</v>
      </c>
      <c r="D91" s="46">
        <v>5.4799438777174928E-2</v>
      </c>
      <c r="E91" s="47">
        <v>3321</v>
      </c>
      <c r="F91" s="48">
        <v>0</v>
      </c>
      <c r="H91" s="44" t="s">
        <v>135</v>
      </c>
      <c r="I91" s="65">
        <v>1.1337236782133361E-3</v>
      </c>
      <c r="J91" s="59"/>
      <c r="K91" s="3">
        <f t="shared" si="6"/>
        <v>2.0626303869770907E-2</v>
      </c>
      <c r="L91" s="3">
        <f t="shared" si="5"/>
        <v>-6.2296296797858372E-5</v>
      </c>
    </row>
    <row r="92" spans="2:12" ht="23" x14ac:dyDescent="0.25">
      <c r="B92" s="44" t="s">
        <v>136</v>
      </c>
      <c r="C92" s="45">
        <v>6.0222824450466728E-4</v>
      </c>
      <c r="D92" s="46">
        <v>2.4536643015195266E-2</v>
      </c>
      <c r="E92" s="47">
        <v>3321</v>
      </c>
      <c r="F92" s="48">
        <v>0</v>
      </c>
      <c r="H92" s="44" t="s">
        <v>136</v>
      </c>
      <c r="I92" s="65">
        <v>-2.3298751654519424E-3</v>
      </c>
      <c r="J92" s="59"/>
      <c r="K92" s="3">
        <f t="shared" si="6"/>
        <v>-9.4897743239739069E-2</v>
      </c>
      <c r="L92" s="3">
        <f t="shared" si="5"/>
        <v>5.7184539463536647E-5</v>
      </c>
    </row>
    <row r="93" spans="2:12" ht="23" x14ac:dyDescent="0.25">
      <c r="B93" s="44" t="s">
        <v>137</v>
      </c>
      <c r="C93" s="45">
        <v>6.0222824450466728E-4</v>
      </c>
      <c r="D93" s="46">
        <v>2.4536643015195175E-2</v>
      </c>
      <c r="E93" s="47">
        <v>3321</v>
      </c>
      <c r="F93" s="48">
        <v>0</v>
      </c>
      <c r="H93" s="44" t="s">
        <v>137</v>
      </c>
      <c r="I93" s="65">
        <v>-6.4524699147945289E-3</v>
      </c>
      <c r="J93" s="59"/>
      <c r="K93" s="3">
        <f t="shared" si="6"/>
        <v>-0.26281443843689262</v>
      </c>
      <c r="L93" s="3">
        <f t="shared" si="5"/>
        <v>1.5836965256817872E-4</v>
      </c>
    </row>
    <row r="94" spans="2:12" ht="23" x14ac:dyDescent="0.25">
      <c r="B94" s="44" t="s">
        <v>138</v>
      </c>
      <c r="C94" s="45">
        <v>4.2155977115326711E-3</v>
      </c>
      <c r="D94" s="46">
        <v>6.4800392383254704E-2</v>
      </c>
      <c r="E94" s="47">
        <v>3321</v>
      </c>
      <c r="F94" s="48">
        <v>0</v>
      </c>
      <c r="H94" s="44" t="s">
        <v>138</v>
      </c>
      <c r="I94" s="65">
        <v>-2.2066912684879782E-3</v>
      </c>
      <c r="J94" s="59"/>
      <c r="K94" s="3">
        <f t="shared" si="6"/>
        <v>-3.391011481582195E-2</v>
      </c>
      <c r="L94" s="3">
        <f t="shared" si="5"/>
        <v>1.4355657920214919E-4</v>
      </c>
    </row>
    <row r="95" spans="2:12" x14ac:dyDescent="0.25">
      <c r="B95" s="44" t="s">
        <v>139</v>
      </c>
      <c r="C95" s="45">
        <v>3.0111412225233364E-2</v>
      </c>
      <c r="D95" s="46">
        <v>0.170919605896931</v>
      </c>
      <c r="E95" s="47">
        <v>3321</v>
      </c>
      <c r="F95" s="48">
        <v>0</v>
      </c>
      <c r="H95" s="44" t="s">
        <v>139</v>
      </c>
      <c r="I95" s="65">
        <v>-2.1014536029546577E-2</v>
      </c>
      <c r="J95" s="59"/>
      <c r="K95" s="3">
        <f t="shared" si="6"/>
        <v>-0.11924763438039762</v>
      </c>
      <c r="L95" s="3">
        <f t="shared" si="5"/>
        <v>3.7021929332628884E-3</v>
      </c>
    </row>
    <row r="96" spans="2:12" ht="23" x14ac:dyDescent="0.25">
      <c r="B96" s="44" t="s">
        <v>140</v>
      </c>
      <c r="C96" s="45">
        <v>0.19662752183077387</v>
      </c>
      <c r="D96" s="46">
        <v>0.39750813746482699</v>
      </c>
      <c r="E96" s="47">
        <v>3321</v>
      </c>
      <c r="F96" s="48">
        <v>0</v>
      </c>
      <c r="H96" s="44" t="s">
        <v>140</v>
      </c>
      <c r="I96" s="65">
        <v>-8.3620271493608164E-2</v>
      </c>
      <c r="J96" s="59"/>
      <c r="K96" s="3">
        <f t="shared" si="6"/>
        <v>-0.1689983635641866</v>
      </c>
      <c r="L96" s="3">
        <f t="shared" si="5"/>
        <v>4.1362792881339518E-2</v>
      </c>
    </row>
    <row r="97" spans="2:13" ht="23" x14ac:dyDescent="0.25">
      <c r="B97" s="44" t="s">
        <v>141</v>
      </c>
      <c r="C97" s="45">
        <v>4.4263775971093045E-2</v>
      </c>
      <c r="D97" s="46">
        <v>0.20571153692823665</v>
      </c>
      <c r="E97" s="47">
        <v>3321</v>
      </c>
      <c r="F97" s="48">
        <v>0</v>
      </c>
      <c r="H97" s="44" t="s">
        <v>141</v>
      </c>
      <c r="I97" s="65">
        <v>-2.4432878218144598E-2</v>
      </c>
      <c r="J97" s="59"/>
      <c r="K97" s="3">
        <f t="shared" si="6"/>
        <v>-0.11351520249695025</v>
      </c>
      <c r="L97" s="3">
        <f t="shared" si="5"/>
        <v>5.2573203424863546E-3</v>
      </c>
    </row>
    <row r="98" spans="2:13" ht="23" x14ac:dyDescent="0.25">
      <c r="B98" s="44" t="s">
        <v>142</v>
      </c>
      <c r="C98" s="45">
        <v>8.4311954230653421E-3</v>
      </c>
      <c r="D98" s="46">
        <v>9.1447408231921781E-2</v>
      </c>
      <c r="E98" s="47">
        <v>3321</v>
      </c>
      <c r="F98" s="48">
        <v>0</v>
      </c>
      <c r="H98" s="44" t="s">
        <v>142</v>
      </c>
      <c r="I98" s="65">
        <v>-1.6725594907392994E-2</v>
      </c>
      <c r="J98" s="59"/>
      <c r="K98" s="3">
        <f t="shared" si="6"/>
        <v>-0.18135645907100204</v>
      </c>
      <c r="L98" s="3">
        <f t="shared" si="5"/>
        <v>1.5420530986905731E-3</v>
      </c>
    </row>
    <row r="99" spans="2:13" ht="23" x14ac:dyDescent="0.25">
      <c r="B99" s="44" t="s">
        <v>143</v>
      </c>
      <c r="C99" s="45">
        <v>1.5055706112616681E-3</v>
      </c>
      <c r="D99" s="46">
        <v>3.8778301545659769E-2</v>
      </c>
      <c r="E99" s="47">
        <v>3321</v>
      </c>
      <c r="F99" s="48">
        <v>0</v>
      </c>
      <c r="H99" s="44" t="s">
        <v>143</v>
      </c>
      <c r="I99" s="65">
        <v>1.2723417027414691E-3</v>
      </c>
      <c r="J99" s="59"/>
      <c r="K99" s="3">
        <f t="shared" si="6"/>
        <v>3.2761262144771021E-2</v>
      </c>
      <c r="L99" s="3">
        <f t="shared" si="5"/>
        <v>-4.9398766804540143E-5</v>
      </c>
    </row>
    <row r="100" spans="2:13" ht="23" x14ac:dyDescent="0.25">
      <c r="B100" s="44" t="s">
        <v>144</v>
      </c>
      <c r="C100" s="45">
        <v>7.7085215296597412E-2</v>
      </c>
      <c r="D100" s="46">
        <v>0.26676677739045995</v>
      </c>
      <c r="E100" s="47">
        <v>3321</v>
      </c>
      <c r="F100" s="48">
        <v>0</v>
      </c>
      <c r="H100" s="44" t="s">
        <v>144</v>
      </c>
      <c r="I100" s="65">
        <v>5.3229411401682228E-3</v>
      </c>
      <c r="J100" s="59"/>
      <c r="K100" s="3">
        <f t="shared" si="6"/>
        <v>1.8415415609181189E-2</v>
      </c>
      <c r="L100" s="3">
        <f t="shared" si="5"/>
        <v>-1.5381228045515123E-3</v>
      </c>
    </row>
    <row r="101" spans="2:13" ht="23" x14ac:dyDescent="0.25">
      <c r="B101" s="44" t="s">
        <v>145</v>
      </c>
      <c r="C101" s="45">
        <v>0.57332128876844324</v>
      </c>
      <c r="D101" s="46">
        <v>0.49466925368129733</v>
      </c>
      <c r="E101" s="47">
        <v>3321</v>
      </c>
      <c r="F101" s="48">
        <v>0</v>
      </c>
      <c r="H101" s="44" t="s">
        <v>145</v>
      </c>
      <c r="I101" s="65">
        <v>8.465576773922609E-2</v>
      </c>
      <c r="J101" s="59"/>
      <c r="K101" s="3">
        <f t="shared" si="6"/>
        <v>7.3020131347323838E-2</v>
      </c>
      <c r="L101" s="3">
        <f t="shared" si="5"/>
        <v>-9.8115970420116161E-2</v>
      </c>
    </row>
    <row r="102" spans="2:13" ht="23" x14ac:dyDescent="0.25">
      <c r="B102" s="44" t="s">
        <v>146</v>
      </c>
      <c r="C102" s="45">
        <v>1.9873532068654019E-2</v>
      </c>
      <c r="D102" s="46">
        <v>0.13958668214542916</v>
      </c>
      <c r="E102" s="47">
        <v>3321</v>
      </c>
      <c r="F102" s="48">
        <v>0</v>
      </c>
      <c r="H102" s="44" t="s">
        <v>146</v>
      </c>
      <c r="I102" s="65">
        <v>8.684165171296743E-3</v>
      </c>
      <c r="J102" s="59"/>
      <c r="K102" s="3">
        <f t="shared" si="6"/>
        <v>6.0977021628808768E-2</v>
      </c>
      <c r="L102" s="3">
        <f t="shared" si="5"/>
        <v>-1.2364004385564912E-3</v>
      </c>
    </row>
    <row r="103" spans="2:13" ht="23" x14ac:dyDescent="0.25">
      <c r="B103" s="44" t="s">
        <v>147</v>
      </c>
      <c r="C103" s="45">
        <v>2.3185787413429689E-2</v>
      </c>
      <c r="D103" s="46">
        <v>0.15051587432709312</v>
      </c>
      <c r="E103" s="47">
        <v>3321</v>
      </c>
      <c r="F103" s="48">
        <v>0</v>
      </c>
      <c r="H103" s="44" t="s">
        <v>147</v>
      </c>
      <c r="I103" s="65">
        <v>-8.9087579062718924E-3</v>
      </c>
      <c r="J103" s="59"/>
      <c r="K103" s="3">
        <f t="shared" si="6"/>
        <v>-5.7815837553640344E-2</v>
      </c>
      <c r="L103" s="3">
        <f t="shared" si="5"/>
        <v>1.3723241342880107E-3</v>
      </c>
    </row>
    <row r="104" spans="2:13" ht="23" x14ac:dyDescent="0.25">
      <c r="B104" s="44" t="s">
        <v>148</v>
      </c>
      <c r="C104" s="45">
        <v>1.2646793134598013E-2</v>
      </c>
      <c r="D104" s="46">
        <v>0.11176141041493347</v>
      </c>
      <c r="E104" s="47">
        <v>3321</v>
      </c>
      <c r="F104" s="48">
        <v>0</v>
      </c>
      <c r="H104" s="44" t="s">
        <v>148</v>
      </c>
      <c r="I104" s="65">
        <v>7.4637398262475266E-3</v>
      </c>
      <c r="J104" s="59"/>
      <c r="K104" s="3">
        <f t="shared" si="6"/>
        <v>6.5938210919981616E-2</v>
      </c>
      <c r="L104" s="3">
        <f t="shared" si="5"/>
        <v>-8.4458824600159449E-4</v>
      </c>
    </row>
    <row r="105" spans="2:13" ht="23" x14ac:dyDescent="0.25">
      <c r="B105" s="44" t="s">
        <v>149</v>
      </c>
      <c r="C105" s="45">
        <v>7.527853056308341E-3</v>
      </c>
      <c r="D105" s="46">
        <v>8.6449030309446562E-2</v>
      </c>
      <c r="E105" s="47">
        <v>3321</v>
      </c>
      <c r="F105" s="48">
        <v>0</v>
      </c>
      <c r="H105" s="44" t="s">
        <v>149</v>
      </c>
      <c r="I105" s="65">
        <v>-3.5363659406720295E-3</v>
      </c>
      <c r="J105" s="59"/>
      <c r="K105" s="3">
        <f t="shared" si="6"/>
        <v>-4.0599005968651056E-2</v>
      </c>
      <c r="L105" s="3">
        <f t="shared" si="5"/>
        <v>3.0794148944668582E-4</v>
      </c>
    </row>
    <row r="106" spans="2:13" x14ac:dyDescent="0.25">
      <c r="B106" s="44" t="s">
        <v>150</v>
      </c>
      <c r="C106" s="45">
        <v>1.5055706112616681E-3</v>
      </c>
      <c r="D106" s="46">
        <v>3.8778301545659616E-2</v>
      </c>
      <c r="E106" s="47">
        <v>3321</v>
      </c>
      <c r="F106" s="48">
        <v>0</v>
      </c>
      <c r="H106" s="44" t="s">
        <v>150</v>
      </c>
      <c r="I106" s="65">
        <v>3.2199906204999117E-3</v>
      </c>
      <c r="J106" s="59"/>
      <c r="K106" s="3">
        <f t="shared" si="6"/>
        <v>8.2910869457948552E-2</v>
      </c>
      <c r="L106" s="3">
        <f t="shared" si="5"/>
        <v>-1.250163894118645E-4</v>
      </c>
    </row>
    <row r="107" spans="2:13" x14ac:dyDescent="0.25">
      <c r="B107" s="44" t="s">
        <v>151</v>
      </c>
      <c r="C107" s="45">
        <v>0.2685937970490816</v>
      </c>
      <c r="D107" s="46">
        <v>0.44329486944332297</v>
      </c>
      <c r="E107" s="47">
        <v>3321</v>
      </c>
      <c r="F107" s="48">
        <v>0</v>
      </c>
      <c r="H107" s="44" t="s">
        <v>151</v>
      </c>
      <c r="I107" s="65">
        <v>-1.3971554823661095E-2</v>
      </c>
      <c r="J107" s="59"/>
      <c r="K107" s="3">
        <f t="shared" si="6"/>
        <v>-2.3052109481274008E-2</v>
      </c>
      <c r="L107" s="3">
        <f t="shared" si="5"/>
        <v>8.4654103158898365E-3</v>
      </c>
    </row>
    <row r="108" spans="2:13" x14ac:dyDescent="0.25">
      <c r="B108" s="44" t="s">
        <v>152</v>
      </c>
      <c r="C108" s="45">
        <v>0.3107497741644083</v>
      </c>
      <c r="D108" s="46">
        <v>0.4628702468081336</v>
      </c>
      <c r="E108" s="47">
        <v>3321</v>
      </c>
      <c r="F108" s="48">
        <v>0</v>
      </c>
      <c r="H108" s="44" t="s">
        <v>152</v>
      </c>
      <c r="I108" s="65">
        <v>-3.1874047547562658E-2</v>
      </c>
      <c r="J108" s="59"/>
      <c r="K108" s="3">
        <f t="shared" si="6"/>
        <v>-4.7462965316840723E-2</v>
      </c>
      <c r="L108" s="3">
        <f t="shared" si="5"/>
        <v>2.1398768111393456E-2</v>
      </c>
    </row>
    <row r="109" spans="2:13" ht="23" x14ac:dyDescent="0.25">
      <c r="B109" s="44" t="s">
        <v>153</v>
      </c>
      <c r="C109" s="49">
        <v>2.0903342366757003</v>
      </c>
      <c r="D109" s="50">
        <v>1.5607091886013451</v>
      </c>
      <c r="E109" s="47">
        <v>3321</v>
      </c>
      <c r="F109" s="48">
        <v>0</v>
      </c>
      <c r="H109" s="44" t="s">
        <v>153</v>
      </c>
      <c r="I109" s="65">
        <v>1.0050153222767698E-2</v>
      </c>
      <c r="J109" s="59"/>
      <c r="M109" s="3" t="str">
        <f>"((memsleep-"&amp;C109&amp;")/"&amp;D109&amp;")*("&amp;I109&amp;")"</f>
        <v>((memsleep-2.0903342366757)/1.56070918860135)*(0.0100501532227677)</v>
      </c>
    </row>
    <row r="110" spans="2:13" x14ac:dyDescent="0.25">
      <c r="B110" s="44" t="s">
        <v>154</v>
      </c>
      <c r="C110" s="51">
        <v>9.0334236675700084E-3</v>
      </c>
      <c r="D110" s="52">
        <v>9.4628311070292306E-2</v>
      </c>
      <c r="E110" s="47">
        <v>3321</v>
      </c>
      <c r="F110" s="48">
        <v>0</v>
      </c>
      <c r="H110" s="44" t="s">
        <v>154</v>
      </c>
      <c r="I110" s="65">
        <v>-1.6017855475341881E-2</v>
      </c>
      <c r="J110" s="59"/>
      <c r="K110" s="3">
        <f t="shared" si="6"/>
        <v>-0.16774218223969176</v>
      </c>
      <c r="L110" s="3">
        <f t="shared" si="5"/>
        <v>1.5290991999971899E-3</v>
      </c>
    </row>
    <row r="111" spans="2:13" x14ac:dyDescent="0.25">
      <c r="B111" s="44" t="s">
        <v>155</v>
      </c>
      <c r="C111" s="51">
        <v>1.2044564890093346E-3</v>
      </c>
      <c r="D111" s="52">
        <v>3.4689596779323748E-2</v>
      </c>
      <c r="E111" s="47">
        <v>3321</v>
      </c>
      <c r="F111" s="48">
        <v>0</v>
      </c>
      <c r="H111" s="44" t="s">
        <v>155</v>
      </c>
      <c r="I111" s="65">
        <v>-4.5332094195583037E-3</v>
      </c>
      <c r="J111" s="59"/>
      <c r="K111" s="3">
        <f t="shared" si="6"/>
        <v>-0.13052182171098572</v>
      </c>
      <c r="L111" s="3">
        <f t="shared" si="5"/>
        <v>1.5739743347722125E-4</v>
      </c>
    </row>
    <row r="112" spans="2:13" x14ac:dyDescent="0.25">
      <c r="B112" s="44" t="s">
        <v>156</v>
      </c>
      <c r="C112" s="51">
        <v>1.2044564890093345E-2</v>
      </c>
      <c r="D112" s="52">
        <v>0.10910122607672708</v>
      </c>
      <c r="E112" s="47">
        <v>3321</v>
      </c>
      <c r="F112" s="48">
        <v>0</v>
      </c>
      <c r="H112" s="44" t="s">
        <v>156</v>
      </c>
      <c r="I112" s="65">
        <v>-2.7059154531096082E-2</v>
      </c>
      <c r="J112" s="59"/>
      <c r="K112" s="3">
        <f t="shared" si="6"/>
        <v>-0.24503151568319387</v>
      </c>
      <c r="L112" s="3">
        <f t="shared" si="5"/>
        <v>2.9872784600206508E-3</v>
      </c>
    </row>
    <row r="113" spans="2:13" x14ac:dyDescent="0.25">
      <c r="B113" s="44" t="s">
        <v>157</v>
      </c>
      <c r="C113" s="51">
        <v>2.7100271002710027E-3</v>
      </c>
      <c r="D113" s="52">
        <v>5.1995162414277853E-2</v>
      </c>
      <c r="E113" s="47">
        <v>3321</v>
      </c>
      <c r="F113" s="48">
        <v>0</v>
      </c>
      <c r="H113" s="44" t="s">
        <v>157</v>
      </c>
      <c r="I113" s="65">
        <v>-6.042545934766717E-3</v>
      </c>
      <c r="J113" s="59"/>
      <c r="K113" s="3">
        <f t="shared" si="6"/>
        <v>-0.11589867579438663</v>
      </c>
      <c r="L113" s="3">
        <f t="shared" si="5"/>
        <v>3.1494205378909413E-4</v>
      </c>
    </row>
    <row r="114" spans="2:13" x14ac:dyDescent="0.25">
      <c r="B114" s="44" t="s">
        <v>158</v>
      </c>
      <c r="C114" s="51">
        <v>1.8066847335140017E-3</v>
      </c>
      <c r="D114" s="52">
        <v>4.2473095281257901E-2</v>
      </c>
      <c r="E114" s="47">
        <v>3321</v>
      </c>
      <c r="F114" s="48">
        <v>0</v>
      </c>
      <c r="H114" s="44" t="s">
        <v>158</v>
      </c>
      <c r="I114" s="65">
        <v>-6.6866247252532303E-3</v>
      </c>
      <c r="J114" s="59"/>
      <c r="K114" s="3">
        <f t="shared" si="6"/>
        <v>-0.15714757914968003</v>
      </c>
      <c r="L114" s="3">
        <f t="shared" si="5"/>
        <v>2.844300075107331E-4</v>
      </c>
    </row>
    <row r="115" spans="2:13" x14ac:dyDescent="0.25">
      <c r="B115" s="44" t="s">
        <v>159</v>
      </c>
      <c r="C115" s="51">
        <v>2.6196928635953028E-2</v>
      </c>
      <c r="D115" s="52">
        <v>0.15974458831706051</v>
      </c>
      <c r="E115" s="47">
        <v>3321</v>
      </c>
      <c r="F115" s="48">
        <v>0</v>
      </c>
      <c r="H115" s="44" t="s">
        <v>159</v>
      </c>
      <c r="I115" s="65">
        <v>-3.2334867823415762E-2</v>
      </c>
      <c r="J115" s="59"/>
      <c r="K115" s="3">
        <f t="shared" si="6"/>
        <v>-0.19711336659553</v>
      </c>
      <c r="L115" s="3">
        <f t="shared" si="5"/>
        <v>5.3026786932007137E-3</v>
      </c>
    </row>
    <row r="116" spans="2:13" x14ac:dyDescent="0.25">
      <c r="B116" s="44" t="s">
        <v>160</v>
      </c>
      <c r="C116" s="51">
        <v>5.4200542005420054E-3</v>
      </c>
      <c r="D116" s="52">
        <v>7.3432287932224768E-2</v>
      </c>
      <c r="E116" s="47">
        <v>3321</v>
      </c>
      <c r="F116" s="48">
        <v>0</v>
      </c>
      <c r="H116" s="44" t="s">
        <v>160</v>
      </c>
      <c r="I116" s="65">
        <v>-8.5277154224154567E-3</v>
      </c>
      <c r="J116" s="59"/>
      <c r="K116" s="3">
        <f t="shared" si="6"/>
        <v>-0.11550089179363805</v>
      </c>
      <c r="L116" s="3">
        <f t="shared" si="5"/>
        <v>6.2943265282636553E-4</v>
      </c>
    </row>
    <row r="117" spans="2:13" x14ac:dyDescent="0.25">
      <c r="B117" s="44" t="s">
        <v>161</v>
      </c>
      <c r="C117" s="51">
        <v>9.0334236675700087E-4</v>
      </c>
      <c r="D117" s="52">
        <v>3.0046600217135313E-2</v>
      </c>
      <c r="E117" s="47">
        <v>3321</v>
      </c>
      <c r="F117" s="48">
        <v>0</v>
      </c>
      <c r="H117" s="44" t="s">
        <v>161</v>
      </c>
      <c r="I117" s="65">
        <v>-6.9340534038325454E-3</v>
      </c>
      <c r="J117" s="59"/>
      <c r="K117" s="3">
        <f t="shared" si="6"/>
        <v>-0.23056816843020561</v>
      </c>
      <c r="L117" s="3">
        <f t="shared" si="5"/>
        <v>2.084703150363523E-4</v>
      </c>
    </row>
    <row r="118" spans="2:13" x14ac:dyDescent="0.25">
      <c r="B118" s="44" t="s">
        <v>162</v>
      </c>
      <c r="C118" s="51">
        <v>1.5959048479373683E-2</v>
      </c>
      <c r="D118" s="52">
        <v>0.12533589860489061</v>
      </c>
      <c r="E118" s="47">
        <v>3321</v>
      </c>
      <c r="F118" s="48">
        <v>0</v>
      </c>
      <c r="H118" s="44" t="s">
        <v>162</v>
      </c>
      <c r="I118" s="65">
        <v>-2.3913864378902753E-2</v>
      </c>
      <c r="J118" s="59"/>
      <c r="K118" s="3">
        <f t="shared" si="6"/>
        <v>-0.18775324643527508</v>
      </c>
      <c r="L118" s="3">
        <f t="shared" si="5"/>
        <v>3.0449577910249626E-3</v>
      </c>
    </row>
    <row r="119" spans="2:13" x14ac:dyDescent="0.25">
      <c r="B119" s="44" t="s">
        <v>163</v>
      </c>
      <c r="C119" s="51">
        <v>2.1077988557663355E-3</v>
      </c>
      <c r="D119" s="52">
        <v>4.5869266189092317E-2</v>
      </c>
      <c r="E119" s="47">
        <v>3321</v>
      </c>
      <c r="F119" s="48">
        <v>0</v>
      </c>
      <c r="H119" s="44" t="s">
        <v>163</v>
      </c>
      <c r="I119" s="65">
        <v>-5.5585303732651973E-3</v>
      </c>
      <c r="J119" s="59"/>
      <c r="K119" s="3">
        <f t="shared" si="6"/>
        <v>-0.12092659355914692</v>
      </c>
      <c r="L119" s="3">
        <f t="shared" si="5"/>
        <v>2.5542732495897056E-4</v>
      </c>
    </row>
    <row r="120" spans="2:13" x14ac:dyDescent="0.25">
      <c r="B120" s="44" t="s">
        <v>164</v>
      </c>
      <c r="C120" s="51">
        <v>9.0334236675700087E-4</v>
      </c>
      <c r="D120" s="52">
        <v>3.004660021713525E-2</v>
      </c>
      <c r="E120" s="47">
        <v>3321</v>
      </c>
      <c r="F120" s="48">
        <v>0</v>
      </c>
      <c r="H120" s="44" t="s">
        <v>164</v>
      </c>
      <c r="I120" s="65">
        <v>-4.5332340847156647E-3</v>
      </c>
      <c r="J120" s="59"/>
      <c r="K120" s="3">
        <f t="shared" si="6"/>
        <v>-0.15073715460578449</v>
      </c>
      <c r="L120" s="3">
        <f t="shared" si="5"/>
        <v>1.3629037486960623E-4</v>
      </c>
    </row>
    <row r="121" spans="2:13" ht="23" x14ac:dyDescent="0.25">
      <c r="B121" s="44" t="s">
        <v>165</v>
      </c>
      <c r="C121" s="51">
        <v>0.18548629930743751</v>
      </c>
      <c r="D121" s="52">
        <v>0.38875009767427421</v>
      </c>
      <c r="E121" s="47">
        <v>3321</v>
      </c>
      <c r="F121" s="48">
        <v>0</v>
      </c>
      <c r="H121" s="44" t="s">
        <v>165</v>
      </c>
      <c r="I121" s="65">
        <v>-3.2507381005296709E-2</v>
      </c>
      <c r="J121" s="59"/>
      <c r="K121" s="3">
        <f t="shared" si="6"/>
        <v>-6.8109840642747485E-2</v>
      </c>
      <c r="L121" s="3">
        <f t="shared" si="5"/>
        <v>1.5510411029919575E-2</v>
      </c>
    </row>
    <row r="122" spans="2:13" ht="23" x14ac:dyDescent="0.25">
      <c r="B122" s="44" t="s">
        <v>166</v>
      </c>
      <c r="C122" s="51">
        <v>7.4977416440831071E-2</v>
      </c>
      <c r="D122" s="52">
        <v>0.26339455910655835</v>
      </c>
      <c r="E122" s="47">
        <v>3321</v>
      </c>
      <c r="F122" s="48">
        <v>0</v>
      </c>
      <c r="H122" s="44" t="s">
        <v>166</v>
      </c>
      <c r="I122" s="65">
        <v>-1.5924140767163218E-2</v>
      </c>
      <c r="J122" s="59"/>
      <c r="K122" s="3">
        <f t="shared" si="6"/>
        <v>-5.5924427153569226E-2</v>
      </c>
      <c r="L122" s="3">
        <f t="shared" si="5"/>
        <v>4.5329369665490686E-3</v>
      </c>
    </row>
    <row r="123" spans="2:13" ht="23" x14ac:dyDescent="0.25">
      <c r="B123" s="44" t="s">
        <v>167</v>
      </c>
      <c r="C123" s="51">
        <v>1.1743450767841012E-2</v>
      </c>
      <c r="D123" s="52">
        <v>0.10774524480052042</v>
      </c>
      <c r="E123" s="47">
        <v>3321</v>
      </c>
      <c r="F123" s="48">
        <v>0</v>
      </c>
      <c r="H123" s="44" t="s">
        <v>167</v>
      </c>
      <c r="I123" s="65">
        <v>-1.125715175117417E-2</v>
      </c>
      <c r="J123" s="59"/>
      <c r="K123" s="3">
        <f t="shared" si="6"/>
        <v>-0.10325238913693949</v>
      </c>
      <c r="L123" s="3">
        <f t="shared" si="5"/>
        <v>1.2269479513530286E-3</v>
      </c>
    </row>
    <row r="124" spans="2:13" ht="15" thickBot="1" x14ac:dyDescent="0.3">
      <c r="B124" s="53" t="s">
        <v>168</v>
      </c>
      <c r="C124" s="54">
        <v>2.578465424692137</v>
      </c>
      <c r="D124" s="55">
        <v>12.317892404781521</v>
      </c>
      <c r="E124" s="56">
        <v>3321</v>
      </c>
      <c r="F124" s="57">
        <v>154</v>
      </c>
      <c r="H124" s="53" t="s">
        <v>168</v>
      </c>
      <c r="I124" s="66">
        <v>-1.1969949661962152E-2</v>
      </c>
      <c r="J124" s="59"/>
      <c r="M124" s="3" t="str">
        <f>"((landarea-"&amp;C124&amp;")/"&amp;D124&amp;")*("&amp;I124&amp;")"</f>
        <v>((landarea-2.57846542469214)/12.3178924047815)*(-0.0119699496619622)</v>
      </c>
    </row>
    <row r="125" spans="2:13" ht="48.5" customHeight="1" thickTop="1" x14ac:dyDescent="0.25">
      <c r="B125" s="58" t="s">
        <v>48</v>
      </c>
      <c r="C125" s="58"/>
      <c r="D125" s="58"/>
      <c r="E125" s="58"/>
      <c r="F125" s="58"/>
      <c r="H125" s="58" t="s">
        <v>7</v>
      </c>
      <c r="I125" s="58"/>
      <c r="J125" s="59"/>
    </row>
  </sheetData>
  <mergeCells count="7">
    <mergeCell ref="K5:L5"/>
    <mergeCell ref="B5:F5"/>
    <mergeCell ref="B6"/>
    <mergeCell ref="B125:F125"/>
    <mergeCell ref="H4:I4"/>
    <mergeCell ref="H5:H6"/>
    <mergeCell ref="H125:I12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5"/>
  <sheetViews>
    <sheetView topLeftCell="A106" workbookViewId="0">
      <selection activeCell="M125" sqref="M125"/>
    </sheetView>
  </sheetViews>
  <sheetFormatPr defaultColWidth="9.08984375" defaultRowHeight="14.5" x14ac:dyDescent="0.35"/>
  <cols>
    <col min="1" max="1" width="5.36328125" style="3" customWidth="1"/>
    <col min="2" max="2" width="35" style="3" bestFit="1" customWidth="1"/>
    <col min="3" max="3" width="6.36328125" style="3" bestFit="1" customWidth="1"/>
    <col min="4" max="4" width="8.81640625" style="3" bestFit="1" customWidth="1"/>
    <col min="5" max="5" width="7.6328125" style="3" bestFit="1" customWidth="1"/>
    <col min="6" max="6" width="8.81640625" style="3" bestFit="1" customWidth="1"/>
    <col min="7" max="7" width="3.08984375" style="3" customWidth="1"/>
    <col min="8" max="8" width="37.6328125" style="3" customWidth="1"/>
    <col min="9" max="9" width="10.26953125" style="3" bestFit="1" customWidth="1"/>
    <col min="10" max="10" width="3.453125" style="3" customWidth="1"/>
    <col min="11" max="11" width="12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11</v>
      </c>
    </row>
    <row r="4" spans="1:12" ht="15" thickBot="1" x14ac:dyDescent="0.3">
      <c r="H4" s="67" t="s">
        <v>6</v>
      </c>
      <c r="I4" s="67"/>
      <c r="J4" s="92"/>
    </row>
    <row r="5" spans="1:12" ht="15.5" thickTop="1" thickBot="1" x14ac:dyDescent="0.3">
      <c r="B5" s="67" t="s">
        <v>0</v>
      </c>
      <c r="C5" s="67"/>
      <c r="D5" s="67"/>
      <c r="E5" s="67"/>
      <c r="F5" s="67"/>
      <c r="H5" s="93" t="s">
        <v>47</v>
      </c>
      <c r="I5" s="94" t="s">
        <v>4</v>
      </c>
      <c r="J5" s="92"/>
      <c r="K5" s="4" t="s">
        <v>8</v>
      </c>
      <c r="L5" s="4"/>
    </row>
    <row r="6" spans="1:12" ht="26" thickTop="1" thickBot="1" x14ac:dyDescent="0.3">
      <c r="B6" s="68" t="s">
        <v>47</v>
      </c>
      <c r="C6" s="69" t="s">
        <v>1</v>
      </c>
      <c r="D6" s="70" t="s">
        <v>49</v>
      </c>
      <c r="E6" s="70" t="s">
        <v>50</v>
      </c>
      <c r="F6" s="71" t="s">
        <v>2</v>
      </c>
      <c r="H6" s="95"/>
      <c r="I6" s="96" t="s">
        <v>5</v>
      </c>
      <c r="J6" s="92"/>
      <c r="K6" s="2" t="s">
        <v>9</v>
      </c>
      <c r="L6" s="2" t="s">
        <v>10</v>
      </c>
    </row>
    <row r="7" spans="1:12" ht="23.5" thickTop="1" x14ac:dyDescent="0.25">
      <c r="B7" s="72" t="s">
        <v>51</v>
      </c>
      <c r="C7" s="73">
        <v>3.4800765616843567E-4</v>
      </c>
      <c r="D7" s="74">
        <v>1.8653339941293742E-2</v>
      </c>
      <c r="E7" s="75">
        <v>5747</v>
      </c>
      <c r="F7" s="76">
        <v>0</v>
      </c>
      <c r="H7" s="72" t="s">
        <v>51</v>
      </c>
      <c r="I7" s="97">
        <v>1.8340929620793481E-2</v>
      </c>
      <c r="J7" s="92"/>
      <c r="K7" s="3">
        <f>((1-C7)/D7)*I7</f>
        <v>0.98290959659595245</v>
      </c>
      <c r="L7" s="3">
        <f>((0-C7)/D7)*I7</f>
        <v>-3.421791458993742E-4</v>
      </c>
    </row>
    <row r="8" spans="1:12" ht="23" x14ac:dyDescent="0.25">
      <c r="B8" s="77" t="s">
        <v>52</v>
      </c>
      <c r="C8" s="78">
        <v>2.262049765094832E-3</v>
      </c>
      <c r="D8" s="79">
        <v>4.7511321590380275E-2</v>
      </c>
      <c r="E8" s="80">
        <v>5747</v>
      </c>
      <c r="F8" s="81">
        <v>0</v>
      </c>
      <c r="H8" s="77" t="s">
        <v>52</v>
      </c>
      <c r="I8" s="98">
        <v>1.7784673132611992E-2</v>
      </c>
      <c r="J8" s="92"/>
      <c r="K8" s="3">
        <f t="shared" ref="K8:K71" si="0">((1-C8)/D8)*I8</f>
        <v>0.37347820946582205</v>
      </c>
      <c r="L8" s="3">
        <f t="shared" ref="L8:L71" si="1">((0-C8)/D8)*I8</f>
        <v>-8.4674166778090103E-4</v>
      </c>
    </row>
    <row r="9" spans="1:12" ht="23" x14ac:dyDescent="0.25">
      <c r="B9" s="77" t="s">
        <v>53</v>
      </c>
      <c r="C9" s="78">
        <v>1.9140421089263965E-3</v>
      </c>
      <c r="D9" s="79">
        <v>4.3711680621590768E-2</v>
      </c>
      <c r="E9" s="80">
        <v>5747</v>
      </c>
      <c r="F9" s="81">
        <v>0</v>
      </c>
      <c r="H9" s="77" t="s">
        <v>53</v>
      </c>
      <c r="I9" s="98">
        <v>3.9841552339922792E-3</v>
      </c>
      <c r="J9" s="92"/>
      <c r="K9" s="3">
        <f t="shared" si="0"/>
        <v>9.0971780003850228E-2</v>
      </c>
      <c r="L9" s="3">
        <f t="shared" si="1"/>
        <v>-1.7445773710640737E-4</v>
      </c>
    </row>
    <row r="10" spans="1:12" ht="23" x14ac:dyDescent="0.25">
      <c r="B10" s="77" t="s">
        <v>54</v>
      </c>
      <c r="C10" s="78">
        <v>6.6121454672002783E-3</v>
      </c>
      <c r="D10" s="79">
        <v>8.1052872432285372E-2</v>
      </c>
      <c r="E10" s="80">
        <v>5747</v>
      </c>
      <c r="F10" s="81">
        <v>0</v>
      </c>
      <c r="H10" s="77" t="s">
        <v>54</v>
      </c>
      <c r="I10" s="98">
        <v>8.4091900400678609E-3</v>
      </c>
      <c r="J10" s="92"/>
      <c r="K10" s="3">
        <f t="shared" si="0"/>
        <v>0.10306343256669284</v>
      </c>
      <c r="L10" s="3">
        <f t="shared" si="1"/>
        <v>-6.8600638247229425E-4</v>
      </c>
    </row>
    <row r="11" spans="1:12" ht="23" x14ac:dyDescent="0.25">
      <c r="B11" s="77" t="s">
        <v>55</v>
      </c>
      <c r="C11" s="78">
        <v>0.63041586914912129</v>
      </c>
      <c r="D11" s="79">
        <v>0.48273413964373685</v>
      </c>
      <c r="E11" s="80">
        <v>5747</v>
      </c>
      <c r="F11" s="81">
        <v>0</v>
      </c>
      <c r="H11" s="77" t="s">
        <v>55</v>
      </c>
      <c r="I11" s="98">
        <v>5.3179103973550489E-2</v>
      </c>
      <c r="J11" s="92"/>
      <c r="K11" s="3">
        <f t="shared" si="0"/>
        <v>4.0714238557890581E-2</v>
      </c>
      <c r="L11" s="3">
        <f t="shared" si="1"/>
        <v>-6.9448063227512999E-2</v>
      </c>
    </row>
    <row r="12" spans="1:12" ht="23" x14ac:dyDescent="0.25">
      <c r="B12" s="77" t="s">
        <v>56</v>
      </c>
      <c r="C12" s="78">
        <v>1.8270401948842874E-2</v>
      </c>
      <c r="D12" s="79">
        <v>0.13393922480259088</v>
      </c>
      <c r="E12" s="80">
        <v>5747</v>
      </c>
      <c r="F12" s="81">
        <v>0</v>
      </c>
      <c r="H12" s="77" t="s">
        <v>56</v>
      </c>
      <c r="I12" s="98">
        <v>9.1779171605122258E-3</v>
      </c>
      <c r="J12" s="92"/>
      <c r="K12" s="3">
        <f t="shared" si="0"/>
        <v>6.7271054750513926E-2</v>
      </c>
      <c r="L12" s="3">
        <f t="shared" si="1"/>
        <v>-1.2519427062750732E-3</v>
      </c>
    </row>
    <row r="13" spans="1:12" ht="23" x14ac:dyDescent="0.25">
      <c r="B13" s="77" t="s">
        <v>57</v>
      </c>
      <c r="C13" s="78">
        <v>5.7073255611623464E-2</v>
      </c>
      <c r="D13" s="79">
        <v>0.2320027260780729</v>
      </c>
      <c r="E13" s="80">
        <v>5747</v>
      </c>
      <c r="F13" s="81">
        <v>0</v>
      </c>
      <c r="H13" s="77" t="s">
        <v>57</v>
      </c>
      <c r="I13" s="98">
        <v>-1.9035518941504417E-2</v>
      </c>
      <c r="J13" s="92"/>
      <c r="K13" s="3">
        <f t="shared" si="0"/>
        <v>-7.7365900852457467E-2</v>
      </c>
      <c r="L13" s="3">
        <f t="shared" si="1"/>
        <v>4.6827856577977582E-3</v>
      </c>
    </row>
    <row r="14" spans="1:12" ht="23" x14ac:dyDescent="0.25">
      <c r="B14" s="77" t="s">
        <v>58</v>
      </c>
      <c r="C14" s="78">
        <v>1.1136244997389943E-2</v>
      </c>
      <c r="D14" s="79">
        <v>0.10494829940612183</v>
      </c>
      <c r="E14" s="80">
        <v>5747</v>
      </c>
      <c r="F14" s="81">
        <v>0</v>
      </c>
      <c r="H14" s="77" t="s">
        <v>58</v>
      </c>
      <c r="I14" s="98">
        <v>-6.3258555972179669E-3</v>
      </c>
      <c r="J14" s="92"/>
      <c r="K14" s="3">
        <f t="shared" si="0"/>
        <v>-5.9604675396048842E-2</v>
      </c>
      <c r="L14" s="3">
        <f t="shared" si="1"/>
        <v>6.7124744419270218E-4</v>
      </c>
    </row>
    <row r="15" spans="1:12" ht="23" x14ac:dyDescent="0.25">
      <c r="B15" s="77" t="s">
        <v>59</v>
      </c>
      <c r="C15" s="78">
        <v>6.9775535061771352E-2</v>
      </c>
      <c r="D15" s="79">
        <v>0.25479051353010218</v>
      </c>
      <c r="E15" s="80">
        <v>5747</v>
      </c>
      <c r="F15" s="81">
        <v>0</v>
      </c>
      <c r="H15" s="77" t="s">
        <v>59</v>
      </c>
      <c r="I15" s="98">
        <v>-2.3834190510709476E-2</v>
      </c>
      <c r="J15" s="92"/>
      <c r="K15" s="3">
        <f t="shared" si="0"/>
        <v>-8.7017160913414937E-2</v>
      </c>
      <c r="L15" s="3">
        <f t="shared" si="1"/>
        <v>6.5271009214888497E-3</v>
      </c>
    </row>
    <row r="16" spans="1:12" ht="23" x14ac:dyDescent="0.25">
      <c r="B16" s="77" t="s">
        <v>60</v>
      </c>
      <c r="C16" s="78">
        <v>1.9140421089263965E-3</v>
      </c>
      <c r="D16" s="79">
        <v>4.3711680621591316E-2</v>
      </c>
      <c r="E16" s="80">
        <v>5747</v>
      </c>
      <c r="F16" s="81">
        <v>0</v>
      </c>
      <c r="H16" s="77" t="s">
        <v>60</v>
      </c>
      <c r="I16" s="98">
        <v>-1.3143618397911297E-3</v>
      </c>
      <c r="J16" s="92"/>
      <c r="K16" s="3">
        <f t="shared" si="0"/>
        <v>-3.0011339697504542E-2</v>
      </c>
      <c r="L16" s="3">
        <f t="shared" si="1"/>
        <v>5.7553127034963382E-5</v>
      </c>
    </row>
    <row r="17" spans="2:12" ht="23" x14ac:dyDescent="0.25">
      <c r="B17" s="77" t="s">
        <v>61</v>
      </c>
      <c r="C17" s="78">
        <v>8.7001914042108923E-4</v>
      </c>
      <c r="D17" s="79">
        <v>2.9485818428382309E-2</v>
      </c>
      <c r="E17" s="80">
        <v>5747</v>
      </c>
      <c r="F17" s="81">
        <v>0</v>
      </c>
      <c r="H17" s="77" t="s">
        <v>61</v>
      </c>
      <c r="I17" s="98">
        <v>-3.4245668907655581E-3</v>
      </c>
      <c r="J17" s="92"/>
      <c r="K17" s="3">
        <f t="shared" si="0"/>
        <v>-0.1160418002414817</v>
      </c>
      <c r="L17" s="3">
        <f t="shared" si="1"/>
        <v>1.010464996878106E-4</v>
      </c>
    </row>
    <row r="18" spans="2:12" ht="23" x14ac:dyDescent="0.25">
      <c r="B18" s="77" t="s">
        <v>62</v>
      </c>
      <c r="C18" s="78">
        <v>1.7400382808421784E-4</v>
      </c>
      <c r="D18" s="79">
        <v>1.3191051060633015E-2</v>
      </c>
      <c r="E18" s="80">
        <v>5747</v>
      </c>
      <c r="F18" s="81">
        <v>0</v>
      </c>
      <c r="H18" s="77" t="s">
        <v>62</v>
      </c>
      <c r="I18" s="98">
        <v>1.2618725108736129E-2</v>
      </c>
      <c r="J18" s="92"/>
      <c r="K18" s="3">
        <f t="shared" si="0"/>
        <v>0.95644610458025336</v>
      </c>
      <c r="L18" s="3">
        <f t="shared" si="1"/>
        <v>-1.6645424722942103E-4</v>
      </c>
    </row>
    <row r="19" spans="2:12" ht="46" x14ac:dyDescent="0.25">
      <c r="B19" s="77" t="s">
        <v>63</v>
      </c>
      <c r="C19" s="78">
        <v>0.19384026448581868</v>
      </c>
      <c r="D19" s="79">
        <v>0.39533961602889045</v>
      </c>
      <c r="E19" s="80">
        <v>5747</v>
      </c>
      <c r="F19" s="81">
        <v>0</v>
      </c>
      <c r="H19" s="77" t="s">
        <v>63</v>
      </c>
      <c r="I19" s="98">
        <v>-5.2210530712267195E-2</v>
      </c>
      <c r="J19" s="92"/>
      <c r="K19" s="3">
        <f t="shared" si="0"/>
        <v>-0.10646549428271951</v>
      </c>
      <c r="L19" s="3">
        <f t="shared" si="1"/>
        <v>2.5599516648165233E-2</v>
      </c>
    </row>
    <row r="20" spans="2:12" ht="23" x14ac:dyDescent="0.25">
      <c r="B20" s="77" t="s">
        <v>64</v>
      </c>
      <c r="C20" s="78">
        <v>1.7400382808421786E-4</v>
      </c>
      <c r="D20" s="79">
        <v>1.31910510606328E-2</v>
      </c>
      <c r="E20" s="80">
        <v>5747</v>
      </c>
      <c r="F20" s="81">
        <v>0</v>
      </c>
      <c r="H20" s="77" t="s">
        <v>64</v>
      </c>
      <c r="I20" s="98">
        <v>8.7945946157525351E-3</v>
      </c>
      <c r="J20" s="92"/>
      <c r="K20" s="3">
        <f t="shared" ref="K20:K65" si="2">((1-C20)/D20)*I20</f>
        <v>0.66659315335870784</v>
      </c>
      <c r="L20" s="3">
        <f t="shared" ref="L20:L65" si="3">((0-C20)/D20)*I20</f>
        <v>-1.1600994663395542E-4</v>
      </c>
    </row>
    <row r="21" spans="2:12" ht="23" x14ac:dyDescent="0.25">
      <c r="B21" s="77" t="s">
        <v>65</v>
      </c>
      <c r="C21" s="78">
        <v>5.220114842526536E-3</v>
      </c>
      <c r="D21" s="79">
        <v>7.2067808203397629E-2</v>
      </c>
      <c r="E21" s="80">
        <v>5747</v>
      </c>
      <c r="F21" s="81">
        <v>0</v>
      </c>
      <c r="H21" s="77" t="s">
        <v>65</v>
      </c>
      <c r="I21" s="98">
        <v>3.7829284849619352E-2</v>
      </c>
      <c r="J21" s="92"/>
      <c r="K21" s="3">
        <f t="shared" si="2"/>
        <v>0.52217227880838402</v>
      </c>
      <c r="L21" s="3">
        <f t="shared" si="3"/>
        <v>-2.7401029148594581E-3</v>
      </c>
    </row>
    <row r="22" spans="2:12" ht="23" x14ac:dyDescent="0.25">
      <c r="B22" s="77" t="s">
        <v>66</v>
      </c>
      <c r="C22" s="78">
        <v>1.7400382808421785E-3</v>
      </c>
      <c r="D22" s="79">
        <v>4.1681084999184027E-2</v>
      </c>
      <c r="E22" s="80">
        <v>5747</v>
      </c>
      <c r="F22" s="81">
        <v>0</v>
      </c>
      <c r="H22" s="77" t="s">
        <v>66</v>
      </c>
      <c r="I22" s="98">
        <v>1.7894304499168307E-2</v>
      </c>
      <c r="J22" s="92"/>
      <c r="K22" s="3">
        <f t="shared" si="2"/>
        <v>0.42856772381718011</v>
      </c>
      <c r="L22" s="3">
        <f t="shared" si="3"/>
        <v>-7.4702409589886718E-4</v>
      </c>
    </row>
    <row r="23" spans="2:12" ht="23" x14ac:dyDescent="0.25">
      <c r="B23" s="77" t="s">
        <v>67</v>
      </c>
      <c r="C23" s="78">
        <v>2.4882547416043149E-2</v>
      </c>
      <c r="D23" s="79">
        <v>0.1557807077608169</v>
      </c>
      <c r="E23" s="80">
        <v>5747</v>
      </c>
      <c r="F23" s="81">
        <v>0</v>
      </c>
      <c r="H23" s="77" t="s">
        <v>67</v>
      </c>
      <c r="I23" s="98">
        <v>7.7951408902525748E-2</v>
      </c>
      <c r="J23" s="92"/>
      <c r="K23" s="3">
        <f t="shared" si="2"/>
        <v>0.48794090338239127</v>
      </c>
      <c r="L23" s="3">
        <f t="shared" si="3"/>
        <v>-1.245102590715238E-2</v>
      </c>
    </row>
    <row r="24" spans="2:12" ht="23" x14ac:dyDescent="0.25">
      <c r="B24" s="77" t="s">
        <v>68</v>
      </c>
      <c r="C24" s="78">
        <v>1.1136244997389941E-2</v>
      </c>
      <c r="D24" s="79">
        <v>0.10494829940611615</v>
      </c>
      <c r="E24" s="80">
        <v>5747</v>
      </c>
      <c r="F24" s="81">
        <v>0</v>
      </c>
      <c r="H24" s="77" t="s">
        <v>68</v>
      </c>
      <c r="I24" s="98">
        <v>1.6058918743417961E-2</v>
      </c>
      <c r="J24" s="92"/>
      <c r="K24" s="3">
        <f t="shared" si="2"/>
        <v>0.15131338744658712</v>
      </c>
      <c r="L24" s="3">
        <f t="shared" si="3"/>
        <v>-1.7040395559707151E-3</v>
      </c>
    </row>
    <row r="25" spans="2:12" ht="23" x14ac:dyDescent="0.25">
      <c r="B25" s="77" t="s">
        <v>69</v>
      </c>
      <c r="C25" s="78">
        <v>2.7840612493474858E-3</v>
      </c>
      <c r="D25" s="79">
        <v>5.2695288451558138E-2</v>
      </c>
      <c r="E25" s="80">
        <v>5747</v>
      </c>
      <c r="F25" s="81">
        <v>0</v>
      </c>
      <c r="H25" s="77" t="s">
        <v>69</v>
      </c>
      <c r="I25" s="98">
        <v>1.5982879817279212E-2</v>
      </c>
      <c r="J25" s="92"/>
      <c r="K25" s="3">
        <f t="shared" si="2"/>
        <v>0.30246314175846711</v>
      </c>
      <c r="L25" s="3">
        <f t="shared" si="3"/>
        <v>-8.44426848392161E-4</v>
      </c>
    </row>
    <row r="26" spans="2:12" ht="23" x14ac:dyDescent="0.25">
      <c r="B26" s="77" t="s">
        <v>70</v>
      </c>
      <c r="C26" s="78">
        <v>1.7400382808421784E-4</v>
      </c>
      <c r="D26" s="79">
        <v>1.3191051060633251E-2</v>
      </c>
      <c r="E26" s="80">
        <v>5747</v>
      </c>
      <c r="F26" s="81">
        <v>0</v>
      </c>
      <c r="H26" s="77" t="s">
        <v>70</v>
      </c>
      <c r="I26" s="98">
        <v>6.6515219871443132E-4</v>
      </c>
      <c r="J26" s="92"/>
      <c r="K26" s="3">
        <f t="shared" si="2"/>
        <v>5.0415729317453695E-2</v>
      </c>
      <c r="L26" s="3">
        <f t="shared" si="3"/>
        <v>-8.7740566163337434E-6</v>
      </c>
    </row>
    <row r="27" spans="2:12" ht="23" x14ac:dyDescent="0.25">
      <c r="B27" s="77" t="s">
        <v>71</v>
      </c>
      <c r="C27" s="78">
        <v>6.7861492952844965E-3</v>
      </c>
      <c r="D27" s="79">
        <v>8.2105240270619329E-2</v>
      </c>
      <c r="E27" s="80">
        <v>5747</v>
      </c>
      <c r="F27" s="81">
        <v>0</v>
      </c>
      <c r="H27" s="77" t="s">
        <v>71</v>
      </c>
      <c r="I27" s="98">
        <v>1.3243020848519995E-2</v>
      </c>
      <c r="J27" s="92"/>
      <c r="K27" s="3">
        <f t="shared" si="2"/>
        <v>0.16019868754501554</v>
      </c>
      <c r="L27" s="3">
        <f t="shared" si="3"/>
        <v>-1.0945600585591463E-3</v>
      </c>
    </row>
    <row r="28" spans="2:12" ht="23" x14ac:dyDescent="0.25">
      <c r="B28" s="77" t="s">
        <v>72</v>
      </c>
      <c r="C28" s="78">
        <v>3.1842700539411871E-2</v>
      </c>
      <c r="D28" s="79">
        <v>0.17559643565469651</v>
      </c>
      <c r="E28" s="80">
        <v>5747</v>
      </c>
      <c r="F28" s="81">
        <v>0</v>
      </c>
      <c r="H28" s="77" t="s">
        <v>72</v>
      </c>
      <c r="I28" s="98">
        <v>1.4180687506947976E-2</v>
      </c>
      <c r="J28" s="92"/>
      <c r="K28" s="3">
        <f t="shared" si="2"/>
        <v>7.8185733497569729E-2</v>
      </c>
      <c r="L28" s="3">
        <f t="shared" si="3"/>
        <v>-2.5715293368179836E-3</v>
      </c>
    </row>
    <row r="29" spans="2:12" ht="23" x14ac:dyDescent="0.25">
      <c r="B29" s="77" t="s">
        <v>73</v>
      </c>
      <c r="C29" s="78">
        <v>4.4196972333391336E-2</v>
      </c>
      <c r="D29" s="79">
        <v>0.20555036316510555</v>
      </c>
      <c r="E29" s="80">
        <v>5747</v>
      </c>
      <c r="F29" s="81">
        <v>0</v>
      </c>
      <c r="H29" s="77" t="s">
        <v>73</v>
      </c>
      <c r="I29" s="98">
        <v>9.9055002855351435E-3</v>
      </c>
      <c r="J29" s="92"/>
      <c r="K29" s="3">
        <f t="shared" si="2"/>
        <v>4.606027942583657E-2</v>
      </c>
      <c r="L29" s="3">
        <f t="shared" si="3"/>
        <v>-2.1298581784384655E-3</v>
      </c>
    </row>
    <row r="30" spans="2:12" ht="23" x14ac:dyDescent="0.25">
      <c r="B30" s="77" t="s">
        <v>74</v>
      </c>
      <c r="C30" s="78">
        <v>2.2620497650948316E-3</v>
      </c>
      <c r="D30" s="79">
        <v>4.7511321590378172E-2</v>
      </c>
      <c r="E30" s="80">
        <v>5747</v>
      </c>
      <c r="F30" s="81">
        <v>0</v>
      </c>
      <c r="H30" s="77" t="s">
        <v>74</v>
      </c>
      <c r="I30" s="98">
        <v>-2.9209922824328547E-3</v>
      </c>
      <c r="J30" s="92"/>
      <c r="K30" s="3">
        <f t="shared" si="2"/>
        <v>-6.1340850032610861E-2</v>
      </c>
      <c r="L30" s="3">
        <f t="shared" si="3"/>
        <v>1.3907064011579019E-4</v>
      </c>
    </row>
    <row r="31" spans="2:12" x14ac:dyDescent="0.25">
      <c r="B31" s="77" t="s">
        <v>75</v>
      </c>
      <c r="C31" s="78">
        <v>5.2201148425265356E-4</v>
      </c>
      <c r="D31" s="79">
        <v>2.2843594039551201E-2</v>
      </c>
      <c r="E31" s="80">
        <v>5747</v>
      </c>
      <c r="F31" s="81">
        <v>0</v>
      </c>
      <c r="H31" s="77" t="s">
        <v>75</v>
      </c>
      <c r="I31" s="98">
        <v>1.3379452294531166E-3</v>
      </c>
      <c r="J31" s="92"/>
      <c r="K31" s="3">
        <f t="shared" si="2"/>
        <v>5.853924756160276E-2</v>
      </c>
      <c r="L31" s="3">
        <f t="shared" si="3"/>
        <v>-3.0574119548190855E-5</v>
      </c>
    </row>
    <row r="32" spans="2:12" ht="23" x14ac:dyDescent="0.25">
      <c r="B32" s="77" t="s">
        <v>76</v>
      </c>
      <c r="C32" s="78">
        <v>6.9601531233687139E-3</v>
      </c>
      <c r="D32" s="79">
        <v>8.3143925003966904E-2</v>
      </c>
      <c r="E32" s="80">
        <v>5747</v>
      </c>
      <c r="F32" s="81">
        <v>0</v>
      </c>
      <c r="H32" s="77" t="s">
        <v>76</v>
      </c>
      <c r="I32" s="98">
        <v>4.035804860832481E-4</v>
      </c>
      <c r="J32" s="92"/>
      <c r="K32" s="3">
        <f t="shared" si="2"/>
        <v>4.8202139132039259E-3</v>
      </c>
      <c r="L32" s="3">
        <f t="shared" si="3"/>
        <v>-3.3784572722648861E-5</v>
      </c>
    </row>
    <row r="33" spans="2:12" ht="23" x14ac:dyDescent="0.25">
      <c r="B33" s="77" t="s">
        <v>77</v>
      </c>
      <c r="C33" s="78">
        <v>0.59752914564120407</v>
      </c>
      <c r="D33" s="79">
        <v>0.49043849652851207</v>
      </c>
      <c r="E33" s="80">
        <v>5747</v>
      </c>
      <c r="F33" s="81">
        <v>0</v>
      </c>
      <c r="H33" s="77" t="s">
        <v>77</v>
      </c>
      <c r="I33" s="98">
        <v>-7.1016848064310314E-2</v>
      </c>
      <c r="J33" s="92"/>
      <c r="K33" s="3">
        <f t="shared" si="2"/>
        <v>-5.8278890659330868E-2</v>
      </c>
      <c r="L33" s="3">
        <f t="shared" si="3"/>
        <v>8.6523869660243044E-2</v>
      </c>
    </row>
    <row r="34" spans="2:12" x14ac:dyDescent="0.25">
      <c r="B34" s="77" t="s">
        <v>78</v>
      </c>
      <c r="C34" s="78">
        <v>5.2201148425265356E-4</v>
      </c>
      <c r="D34" s="79">
        <v>2.2843594039551114E-2</v>
      </c>
      <c r="E34" s="80">
        <v>5747</v>
      </c>
      <c r="F34" s="81">
        <v>0</v>
      </c>
      <c r="H34" s="77" t="s">
        <v>78</v>
      </c>
      <c r="I34" s="98">
        <v>-6.1770269383307804E-4</v>
      </c>
      <c r="J34" s="92"/>
      <c r="K34" s="3">
        <f t="shared" si="2"/>
        <v>-2.7026405952763777E-2</v>
      </c>
      <c r="L34" s="3">
        <f t="shared" si="3"/>
        <v>1.4115462719061861E-5</v>
      </c>
    </row>
    <row r="35" spans="2:12" ht="23" x14ac:dyDescent="0.25">
      <c r="B35" s="77" t="s">
        <v>79</v>
      </c>
      <c r="C35" s="78">
        <v>8.7001914042108923E-4</v>
      </c>
      <c r="D35" s="79">
        <v>2.9485818428382882E-2</v>
      </c>
      <c r="E35" s="80">
        <v>5747</v>
      </c>
      <c r="F35" s="81">
        <v>0</v>
      </c>
      <c r="H35" s="77" t="s">
        <v>79</v>
      </c>
      <c r="I35" s="98">
        <v>6.930123927608757E-3</v>
      </c>
      <c r="J35" s="92"/>
      <c r="K35" s="3">
        <f t="shared" si="2"/>
        <v>0.23482795988735905</v>
      </c>
      <c r="L35" s="3">
        <f t="shared" si="3"/>
        <v>-2.0448272369153519E-4</v>
      </c>
    </row>
    <row r="36" spans="2:12" ht="23" x14ac:dyDescent="0.25">
      <c r="B36" s="77" t="s">
        <v>80</v>
      </c>
      <c r="C36" s="78">
        <v>2.1054463198190362E-2</v>
      </c>
      <c r="D36" s="79">
        <v>0.14357841002306035</v>
      </c>
      <c r="E36" s="80">
        <v>5747</v>
      </c>
      <c r="F36" s="81">
        <v>0</v>
      </c>
      <c r="H36" s="77" t="s">
        <v>80</v>
      </c>
      <c r="I36" s="98">
        <v>3.0503375856082711E-2</v>
      </c>
      <c r="J36" s="92"/>
      <c r="K36" s="3">
        <f t="shared" si="2"/>
        <v>0.20797795188638879</v>
      </c>
      <c r="L36" s="3">
        <f t="shared" si="3"/>
        <v>-4.4730416242895572E-3</v>
      </c>
    </row>
    <row r="37" spans="2:12" ht="23" x14ac:dyDescent="0.25">
      <c r="B37" s="77" t="s">
        <v>81</v>
      </c>
      <c r="C37" s="78">
        <v>2.349051679136941E-2</v>
      </c>
      <c r="D37" s="79">
        <v>0.15146849352475866</v>
      </c>
      <c r="E37" s="80">
        <v>5747</v>
      </c>
      <c r="F37" s="81">
        <v>0</v>
      </c>
      <c r="H37" s="77" t="s">
        <v>81</v>
      </c>
      <c r="I37" s="98">
        <v>1.7620949266893962E-2</v>
      </c>
      <c r="J37" s="92"/>
      <c r="K37" s="3">
        <f t="shared" si="2"/>
        <v>0.11360134151890475</v>
      </c>
      <c r="L37" s="3">
        <f t="shared" si="3"/>
        <v>-2.7327478804440738E-3</v>
      </c>
    </row>
    <row r="38" spans="2:12" ht="23" x14ac:dyDescent="0.25">
      <c r="B38" s="77" t="s">
        <v>82</v>
      </c>
      <c r="C38" s="78">
        <v>3.3060727336001391E-3</v>
      </c>
      <c r="D38" s="79">
        <v>5.7408327652835746E-2</v>
      </c>
      <c r="E38" s="80">
        <v>5747</v>
      </c>
      <c r="F38" s="81">
        <v>0</v>
      </c>
      <c r="H38" s="77" t="s">
        <v>82</v>
      </c>
      <c r="I38" s="98">
        <v>4.6185194265863545E-3</v>
      </c>
      <c r="J38" s="92"/>
      <c r="K38" s="3">
        <f t="shared" si="2"/>
        <v>8.0184364423183691E-2</v>
      </c>
      <c r="L38" s="3">
        <f t="shared" si="3"/>
        <v>-2.6597467249310231E-4</v>
      </c>
    </row>
    <row r="39" spans="2:12" ht="23" x14ac:dyDescent="0.25">
      <c r="B39" s="77" t="s">
        <v>83</v>
      </c>
      <c r="C39" s="78">
        <v>6.9601531233687134E-4</v>
      </c>
      <c r="D39" s="79">
        <v>2.6375214143568373E-2</v>
      </c>
      <c r="E39" s="80">
        <v>5747</v>
      </c>
      <c r="F39" s="81">
        <v>0</v>
      </c>
      <c r="H39" s="77" t="s">
        <v>83</v>
      </c>
      <c r="I39" s="98">
        <v>4.6136134085936111E-3</v>
      </c>
      <c r="J39" s="92"/>
      <c r="K39" s="3">
        <f t="shared" si="2"/>
        <v>0.17480056229762517</v>
      </c>
      <c r="L39" s="3">
        <f t="shared" si="3"/>
        <v>-1.2174860685887175E-4</v>
      </c>
    </row>
    <row r="40" spans="2:12" ht="23" x14ac:dyDescent="0.25">
      <c r="B40" s="77" t="s">
        <v>84</v>
      </c>
      <c r="C40" s="78">
        <v>9.7442143727161992E-3</v>
      </c>
      <c r="D40" s="79">
        <v>9.8239218035203135E-2</v>
      </c>
      <c r="E40" s="80">
        <v>5747</v>
      </c>
      <c r="F40" s="81">
        <v>0</v>
      </c>
      <c r="H40" s="77" t="s">
        <v>84</v>
      </c>
      <c r="I40" s="98">
        <v>-7.9618760101675661E-4</v>
      </c>
      <c r="J40" s="92"/>
      <c r="K40" s="3">
        <f t="shared" si="2"/>
        <v>-8.0256072281542808E-3</v>
      </c>
      <c r="L40" s="3">
        <f t="shared" si="3"/>
        <v>7.8972764852686654E-5</v>
      </c>
    </row>
    <row r="41" spans="2:12" ht="23" x14ac:dyDescent="0.25">
      <c r="B41" s="77" t="s">
        <v>85</v>
      </c>
      <c r="C41" s="78">
        <v>7.0471550374108238E-2</v>
      </c>
      <c r="D41" s="79">
        <v>0.25596232363478505</v>
      </c>
      <c r="E41" s="80">
        <v>5747</v>
      </c>
      <c r="F41" s="81">
        <v>0</v>
      </c>
      <c r="H41" s="77" t="s">
        <v>85</v>
      </c>
      <c r="I41" s="98">
        <v>1.6139171874175833E-2</v>
      </c>
      <c r="J41" s="92"/>
      <c r="K41" s="3">
        <f t="shared" si="2"/>
        <v>5.8609482823157671E-2</v>
      </c>
      <c r="L41" s="3">
        <f t="shared" si="3"/>
        <v>-4.4434370167313487E-3</v>
      </c>
    </row>
    <row r="42" spans="2:12" ht="23" x14ac:dyDescent="0.25">
      <c r="B42" s="77" t="s">
        <v>86</v>
      </c>
      <c r="C42" s="78">
        <v>0.11066643466156255</v>
      </c>
      <c r="D42" s="79">
        <v>0.31374592145436297</v>
      </c>
      <c r="E42" s="80">
        <v>5747</v>
      </c>
      <c r="F42" s="81">
        <v>0</v>
      </c>
      <c r="H42" s="77" t="s">
        <v>86</v>
      </c>
      <c r="I42" s="98">
        <v>9.416089718257286E-3</v>
      </c>
      <c r="J42" s="92"/>
      <c r="K42" s="3">
        <f t="shared" si="2"/>
        <v>2.6690529081196141E-2</v>
      </c>
      <c r="L42" s="3">
        <f t="shared" si="3"/>
        <v>-3.3213023861554968E-3</v>
      </c>
    </row>
    <row r="43" spans="2:12" ht="23" x14ac:dyDescent="0.25">
      <c r="B43" s="77" t="s">
        <v>87</v>
      </c>
      <c r="C43" s="78">
        <v>9.2222028884635463E-3</v>
      </c>
      <c r="D43" s="79">
        <v>9.5596778391286802E-2</v>
      </c>
      <c r="E43" s="80">
        <v>5747</v>
      </c>
      <c r="F43" s="81">
        <v>0</v>
      </c>
      <c r="H43" s="77" t="s">
        <v>87</v>
      </c>
      <c r="I43" s="98">
        <v>-2.5772601551226865E-3</v>
      </c>
      <c r="J43" s="92"/>
      <c r="K43" s="3">
        <f t="shared" si="2"/>
        <v>-2.6711068950714043E-2</v>
      </c>
      <c r="L43" s="3">
        <f t="shared" si="3"/>
        <v>2.4862779318367479E-4</v>
      </c>
    </row>
    <row r="44" spans="2:12" ht="23" x14ac:dyDescent="0.25">
      <c r="B44" s="77" t="s">
        <v>88</v>
      </c>
      <c r="C44" s="78">
        <v>5.2201148425265356E-4</v>
      </c>
      <c r="D44" s="79">
        <v>2.284359403955024E-2</v>
      </c>
      <c r="E44" s="80">
        <v>5747</v>
      </c>
      <c r="F44" s="81">
        <v>0</v>
      </c>
      <c r="H44" s="77" t="s">
        <v>88</v>
      </c>
      <c r="I44" s="98">
        <v>-1.5387709614469746E-3</v>
      </c>
      <c r="J44" s="92"/>
      <c r="K44" s="3">
        <f t="shared" si="2"/>
        <v>-6.7325995317142548E-2</v>
      </c>
      <c r="L44" s="3">
        <f t="shared" si="3"/>
        <v>3.5163298389872498E-5</v>
      </c>
    </row>
    <row r="45" spans="2:12" ht="23" x14ac:dyDescent="0.25">
      <c r="B45" s="77" t="s">
        <v>89</v>
      </c>
      <c r="C45" s="78">
        <v>1.7574386636506005E-2</v>
      </c>
      <c r="D45" s="79">
        <v>0.13140978792157415</v>
      </c>
      <c r="E45" s="80">
        <v>5747</v>
      </c>
      <c r="F45" s="81">
        <v>0</v>
      </c>
      <c r="H45" s="77" t="s">
        <v>89</v>
      </c>
      <c r="I45" s="98">
        <v>-2.6107598549935502E-3</v>
      </c>
      <c r="J45" s="92"/>
      <c r="K45" s="3">
        <f t="shared" si="2"/>
        <v>-1.9518160651910903E-2</v>
      </c>
      <c r="L45" s="3">
        <f t="shared" si="3"/>
        <v>3.4915590255809448E-4</v>
      </c>
    </row>
    <row r="46" spans="2:12" ht="23" x14ac:dyDescent="0.25">
      <c r="B46" s="77" t="s">
        <v>90</v>
      </c>
      <c r="C46" s="78">
        <v>1.0440229685053071E-3</v>
      </c>
      <c r="D46" s="79">
        <v>3.2297283019799318E-2</v>
      </c>
      <c r="E46" s="80">
        <v>5747</v>
      </c>
      <c r="F46" s="81">
        <v>0</v>
      </c>
      <c r="H46" s="77" t="s">
        <v>90</v>
      </c>
      <c r="I46" s="98">
        <v>-4.4310018920742022E-3</v>
      </c>
      <c r="J46" s="92"/>
      <c r="K46" s="3">
        <f t="shared" si="2"/>
        <v>-0.13705102753107343</v>
      </c>
      <c r="L46" s="3">
        <f t="shared" si="3"/>
        <v>1.4323396014395408E-4</v>
      </c>
    </row>
    <row r="47" spans="2:12" x14ac:dyDescent="0.25">
      <c r="B47" s="77" t="s">
        <v>91</v>
      </c>
      <c r="C47" s="78">
        <v>5.2201148425265356E-4</v>
      </c>
      <c r="D47" s="79">
        <v>2.2843594039550292E-2</v>
      </c>
      <c r="E47" s="80">
        <v>5747</v>
      </c>
      <c r="F47" s="81">
        <v>0</v>
      </c>
      <c r="H47" s="77" t="s">
        <v>91</v>
      </c>
      <c r="I47" s="98">
        <v>9.2162801396615691E-3</v>
      </c>
      <c r="J47" s="92"/>
      <c r="K47" s="3">
        <f t="shared" si="2"/>
        <v>0.40324080000889023</v>
      </c>
      <c r="L47" s="3">
        <f t="shared" si="3"/>
        <v>-2.1060626741411397E-4</v>
      </c>
    </row>
    <row r="48" spans="2:12" x14ac:dyDescent="0.25">
      <c r="B48" s="77" t="s">
        <v>92</v>
      </c>
      <c r="C48" s="78">
        <v>2.9580650774317027E-3</v>
      </c>
      <c r="D48" s="79">
        <v>5.4312320976276349E-2</v>
      </c>
      <c r="E48" s="80">
        <v>5747</v>
      </c>
      <c r="F48" s="81">
        <v>0</v>
      </c>
      <c r="H48" s="77" t="s">
        <v>92</v>
      </c>
      <c r="I48" s="98">
        <v>2.4515028819001214E-3</v>
      </c>
      <c r="J48" s="92"/>
      <c r="K48" s="3">
        <f t="shared" si="2"/>
        <v>4.5003622251856994E-2</v>
      </c>
      <c r="L48" s="3">
        <f t="shared" si="3"/>
        <v>-1.3351860004913937E-4</v>
      </c>
    </row>
    <row r="49" spans="2:12" ht="23" x14ac:dyDescent="0.25">
      <c r="B49" s="77" t="s">
        <v>93</v>
      </c>
      <c r="C49" s="78">
        <v>3.4800765616843567E-4</v>
      </c>
      <c r="D49" s="79">
        <v>1.8653339941294582E-2</v>
      </c>
      <c r="E49" s="80">
        <v>5747</v>
      </c>
      <c r="F49" s="81">
        <v>0</v>
      </c>
      <c r="H49" s="77" t="s">
        <v>93</v>
      </c>
      <c r="I49" s="98">
        <v>1.6183786493148153E-2</v>
      </c>
      <c r="J49" s="92"/>
      <c r="K49" s="3">
        <f t="shared" si="2"/>
        <v>0.86730604076579887</v>
      </c>
      <c r="L49" s="3">
        <f t="shared" si="3"/>
        <v>-3.0193421784710137E-4</v>
      </c>
    </row>
    <row r="50" spans="2:12" ht="23" x14ac:dyDescent="0.25">
      <c r="B50" s="77" t="s">
        <v>94</v>
      </c>
      <c r="C50" s="78">
        <v>0.10857838872455194</v>
      </c>
      <c r="D50" s="79">
        <v>0.31113657264188682</v>
      </c>
      <c r="E50" s="80">
        <v>5747</v>
      </c>
      <c r="F50" s="81">
        <v>0</v>
      </c>
      <c r="H50" s="77" t="s">
        <v>94</v>
      </c>
      <c r="I50" s="98">
        <v>9.8087466453577216E-2</v>
      </c>
      <c r="J50" s="92"/>
      <c r="K50" s="3">
        <f t="shared" si="2"/>
        <v>0.28102542446083045</v>
      </c>
      <c r="L50" s="3">
        <f t="shared" si="3"/>
        <v>-3.4229917014163232E-2</v>
      </c>
    </row>
    <row r="51" spans="2:12" x14ac:dyDescent="0.25">
      <c r="B51" s="77" t="s">
        <v>95</v>
      </c>
      <c r="C51" s="78">
        <v>0.87802331651296328</v>
      </c>
      <c r="D51" s="79">
        <v>0.32728735224950278</v>
      </c>
      <c r="E51" s="80">
        <v>5747</v>
      </c>
      <c r="F51" s="81">
        <v>0</v>
      </c>
      <c r="H51" s="77" t="s">
        <v>95</v>
      </c>
      <c r="I51" s="98">
        <v>-9.5550390961177026E-2</v>
      </c>
      <c r="J51" s="92"/>
      <c r="K51" s="3">
        <f t="shared" si="2"/>
        <v>-3.5610663581185822E-2</v>
      </c>
      <c r="L51" s="3">
        <f t="shared" si="3"/>
        <v>0.25633581801806515</v>
      </c>
    </row>
    <row r="52" spans="2:12" ht="23" x14ac:dyDescent="0.25">
      <c r="B52" s="77" t="s">
        <v>96</v>
      </c>
      <c r="C52" s="78">
        <v>9.570210544631981E-3</v>
      </c>
      <c r="D52" s="79">
        <v>9.7366684334254439E-2</v>
      </c>
      <c r="E52" s="80">
        <v>5747</v>
      </c>
      <c r="F52" s="81">
        <v>0</v>
      </c>
      <c r="H52" s="77" t="s">
        <v>96</v>
      </c>
      <c r="I52" s="98">
        <v>1.1120321995360853E-3</v>
      </c>
      <c r="J52" s="92"/>
      <c r="K52" s="3">
        <f t="shared" si="2"/>
        <v>1.1311772859319153E-2</v>
      </c>
      <c r="L52" s="3">
        <f t="shared" si="3"/>
        <v>-1.0930209192947178E-4</v>
      </c>
    </row>
    <row r="53" spans="2:12" x14ac:dyDescent="0.25">
      <c r="B53" s="77" t="s">
        <v>97</v>
      </c>
      <c r="C53" s="78">
        <v>4.089089959979119E-2</v>
      </c>
      <c r="D53" s="79">
        <v>0.19805468776223034</v>
      </c>
      <c r="E53" s="80">
        <v>5747</v>
      </c>
      <c r="F53" s="81">
        <v>0</v>
      </c>
      <c r="H53" s="77" t="s">
        <v>97</v>
      </c>
      <c r="I53" s="98">
        <v>8.1234994785180453E-2</v>
      </c>
      <c r="J53" s="92"/>
      <c r="K53" s="3">
        <f t="shared" si="2"/>
        <v>0.39339246977565551</v>
      </c>
      <c r="L53" s="3">
        <f t="shared" si="3"/>
        <v>-1.6771993903715351E-2</v>
      </c>
    </row>
    <row r="54" spans="2:12" x14ac:dyDescent="0.25">
      <c r="B54" s="77" t="s">
        <v>98</v>
      </c>
      <c r="C54" s="78">
        <v>4.2978945536801809E-2</v>
      </c>
      <c r="D54" s="79">
        <v>0.20282730118473785</v>
      </c>
      <c r="E54" s="80">
        <v>5747</v>
      </c>
      <c r="F54" s="81">
        <v>0</v>
      </c>
      <c r="H54" s="77" t="s">
        <v>98</v>
      </c>
      <c r="I54" s="98">
        <v>8.5584820909547707E-2</v>
      </c>
      <c r="J54" s="92"/>
      <c r="K54" s="3">
        <f t="shared" si="2"/>
        <v>0.4038237213357081</v>
      </c>
      <c r="L54" s="3">
        <f t="shared" si="3"/>
        <v>-1.813535621271271E-2</v>
      </c>
    </row>
    <row r="55" spans="2:12" x14ac:dyDescent="0.25">
      <c r="B55" s="77" t="s">
        <v>99</v>
      </c>
      <c r="C55" s="78">
        <v>8.0041760918740212E-2</v>
      </c>
      <c r="D55" s="79">
        <v>0.2713814519140556</v>
      </c>
      <c r="E55" s="80">
        <v>5747</v>
      </c>
      <c r="F55" s="81">
        <v>0</v>
      </c>
      <c r="H55" s="77" t="s">
        <v>99</v>
      </c>
      <c r="I55" s="98">
        <v>4.8466985130845325E-2</v>
      </c>
      <c r="J55" s="92"/>
      <c r="K55" s="3">
        <f t="shared" si="2"/>
        <v>0.16429863566604622</v>
      </c>
      <c r="L55" s="3">
        <f t="shared" si="3"/>
        <v>-1.4294944657912098E-2</v>
      </c>
    </row>
    <row r="56" spans="2:12" x14ac:dyDescent="0.25">
      <c r="B56" s="77" t="s">
        <v>100</v>
      </c>
      <c r="C56" s="78">
        <v>0.39133460936140596</v>
      </c>
      <c r="D56" s="79">
        <v>0.48809147337478331</v>
      </c>
      <c r="E56" s="80">
        <v>5747</v>
      </c>
      <c r="F56" s="81">
        <v>0</v>
      </c>
      <c r="H56" s="77" t="s">
        <v>100</v>
      </c>
      <c r="I56" s="98">
        <v>5.6337539903586385E-2</v>
      </c>
      <c r="J56" s="92"/>
      <c r="K56" s="3">
        <f t="shared" si="2"/>
        <v>7.0254680943183587E-2</v>
      </c>
      <c r="L56" s="3">
        <f t="shared" si="3"/>
        <v>-4.5169461818530557E-2</v>
      </c>
    </row>
    <row r="57" spans="2:12" x14ac:dyDescent="0.25">
      <c r="B57" s="77" t="s">
        <v>101</v>
      </c>
      <c r="C57" s="78">
        <v>3.3408734992169828E-2</v>
      </c>
      <c r="D57" s="79">
        <v>0.17971703155466984</v>
      </c>
      <c r="E57" s="80">
        <v>5747</v>
      </c>
      <c r="F57" s="81">
        <v>0</v>
      </c>
      <c r="H57" s="77" t="s">
        <v>101</v>
      </c>
      <c r="I57" s="98">
        <v>8.3740636353483777E-2</v>
      </c>
      <c r="J57" s="92"/>
      <c r="K57" s="3">
        <f t="shared" si="2"/>
        <v>0.45039118955652108</v>
      </c>
      <c r="L57" s="3">
        <f t="shared" si="3"/>
        <v>-1.5567076218695238E-2</v>
      </c>
    </row>
    <row r="58" spans="2:12" x14ac:dyDescent="0.25">
      <c r="B58" s="77" t="s">
        <v>102</v>
      </c>
      <c r="C58" s="78">
        <v>8.0041760918740205E-3</v>
      </c>
      <c r="D58" s="79">
        <v>8.9115044222718653E-2</v>
      </c>
      <c r="E58" s="80">
        <v>5747</v>
      </c>
      <c r="F58" s="81">
        <v>0</v>
      </c>
      <c r="H58" s="77" t="s">
        <v>102</v>
      </c>
      <c r="I58" s="98">
        <v>1.1491127000901815E-2</v>
      </c>
      <c r="J58" s="92"/>
      <c r="K58" s="3">
        <f t="shared" si="2"/>
        <v>0.12791499007062662</v>
      </c>
      <c r="L58" s="3">
        <f t="shared" si="3"/>
        <v>-1.0321153382299288E-3</v>
      </c>
    </row>
    <row r="59" spans="2:12" x14ac:dyDescent="0.25">
      <c r="B59" s="77" t="s">
        <v>103</v>
      </c>
      <c r="C59" s="78">
        <v>8.5261875761266752E-3</v>
      </c>
      <c r="D59" s="79">
        <v>9.1950872195174491E-2</v>
      </c>
      <c r="E59" s="80">
        <v>5747</v>
      </c>
      <c r="F59" s="81">
        <v>0</v>
      </c>
      <c r="H59" s="77" t="s">
        <v>103</v>
      </c>
      <c r="I59" s="98">
        <v>5.0368543539207569E-2</v>
      </c>
      <c r="J59" s="92"/>
      <c r="K59" s="3">
        <f t="shared" si="2"/>
        <v>0.54310623376204092</v>
      </c>
      <c r="L59" s="3">
        <f t="shared" si="3"/>
        <v>-4.6704467276833988E-3</v>
      </c>
    </row>
    <row r="60" spans="2:12" x14ac:dyDescent="0.25">
      <c r="B60" s="77" t="s">
        <v>104</v>
      </c>
      <c r="C60" s="78">
        <v>1.6704367496084914E-2</v>
      </c>
      <c r="D60" s="79">
        <v>0.12817250161645313</v>
      </c>
      <c r="E60" s="80">
        <v>5747</v>
      </c>
      <c r="F60" s="81">
        <v>0</v>
      </c>
      <c r="H60" s="77" t="s">
        <v>104</v>
      </c>
      <c r="I60" s="98">
        <v>7.8347481275488365E-2</v>
      </c>
      <c r="J60" s="92"/>
      <c r="K60" s="3">
        <f t="shared" si="2"/>
        <v>0.60105510296118569</v>
      </c>
      <c r="L60" s="3">
        <f t="shared" si="3"/>
        <v>-1.0210810455543059E-2</v>
      </c>
    </row>
    <row r="61" spans="2:12" x14ac:dyDescent="0.25">
      <c r="B61" s="77" t="s">
        <v>105</v>
      </c>
      <c r="C61" s="78">
        <v>0.70819558030276675</v>
      </c>
      <c r="D61" s="79">
        <v>0.45463234078977971</v>
      </c>
      <c r="E61" s="80">
        <v>5747</v>
      </c>
      <c r="F61" s="81">
        <v>0</v>
      </c>
      <c r="H61" s="77" t="s">
        <v>105</v>
      </c>
      <c r="I61" s="98">
        <v>6.8827130113033999E-2</v>
      </c>
      <c r="J61" s="92"/>
      <c r="K61" s="3">
        <f t="shared" si="2"/>
        <v>4.417648935218766E-2</v>
      </c>
      <c r="L61" s="3">
        <f t="shared" si="3"/>
        <v>-0.10721425859475482</v>
      </c>
    </row>
    <row r="62" spans="2:12" x14ac:dyDescent="0.25">
      <c r="B62" s="77" t="s">
        <v>106</v>
      </c>
      <c r="C62" s="78">
        <v>0.64311814859926919</v>
      </c>
      <c r="D62" s="79">
        <v>0.47912121572992739</v>
      </c>
      <c r="E62" s="80">
        <v>5747</v>
      </c>
      <c r="F62" s="81">
        <v>0</v>
      </c>
      <c r="H62" s="77" t="s">
        <v>106</v>
      </c>
      <c r="I62" s="98">
        <v>6.0853145464595422E-2</v>
      </c>
      <c r="J62" s="92"/>
      <c r="K62" s="3">
        <f t="shared" si="2"/>
        <v>4.532753404350294E-2</v>
      </c>
      <c r="L62" s="3">
        <f t="shared" si="3"/>
        <v>-8.1682382167131584E-2</v>
      </c>
    </row>
    <row r="63" spans="2:12" x14ac:dyDescent="0.25">
      <c r="B63" s="77" t="s">
        <v>107</v>
      </c>
      <c r="C63" s="78">
        <v>6.9427527405602929E-2</v>
      </c>
      <c r="D63" s="79">
        <v>0.25420186806144235</v>
      </c>
      <c r="E63" s="80">
        <v>5747</v>
      </c>
      <c r="F63" s="81">
        <v>0</v>
      </c>
      <c r="H63" s="77" t="s">
        <v>107</v>
      </c>
      <c r="I63" s="98">
        <v>7.4706148471692838E-2</v>
      </c>
      <c r="J63" s="92"/>
      <c r="K63" s="3">
        <f t="shared" si="2"/>
        <v>0.2734814099969714</v>
      </c>
      <c r="L63" s="3">
        <f t="shared" si="3"/>
        <v>-2.0403717761554151E-2</v>
      </c>
    </row>
    <row r="64" spans="2:12" x14ac:dyDescent="0.25">
      <c r="B64" s="77" t="s">
        <v>108</v>
      </c>
      <c r="C64" s="78">
        <v>0.77744910388028532</v>
      </c>
      <c r="D64" s="79">
        <v>0.41599532026816627</v>
      </c>
      <c r="E64" s="80">
        <v>5747</v>
      </c>
      <c r="F64" s="81">
        <v>0</v>
      </c>
      <c r="H64" s="77" t="s">
        <v>108</v>
      </c>
      <c r="I64" s="98">
        <v>5.3423813074756223E-2</v>
      </c>
      <c r="J64" s="92"/>
      <c r="K64" s="3">
        <f t="shared" si="2"/>
        <v>2.8580892367382149E-2</v>
      </c>
      <c r="L64" s="3">
        <f t="shared" si="3"/>
        <v>-9.9843179904193446E-2</v>
      </c>
    </row>
    <row r="65" spans="2:12" x14ac:dyDescent="0.25">
      <c r="B65" s="77" t="s">
        <v>109</v>
      </c>
      <c r="C65" s="78">
        <v>1.3224290934400557E-2</v>
      </c>
      <c r="D65" s="79">
        <v>0.11424394997540924</v>
      </c>
      <c r="E65" s="80">
        <v>5747</v>
      </c>
      <c r="F65" s="81">
        <v>0</v>
      </c>
      <c r="H65" s="77" t="s">
        <v>109</v>
      </c>
      <c r="I65" s="98">
        <v>1.7849628519227608E-2</v>
      </c>
      <c r="J65" s="92"/>
      <c r="K65" s="3">
        <f t="shared" si="2"/>
        <v>0.15417516500794706</v>
      </c>
      <c r="L65" s="3">
        <f t="shared" si="3"/>
        <v>-2.0661810158003838E-3</v>
      </c>
    </row>
    <row r="66" spans="2:12" x14ac:dyDescent="0.25">
      <c r="B66" s="77" t="s">
        <v>110</v>
      </c>
      <c r="C66" s="78">
        <v>0.24377936314598922</v>
      </c>
      <c r="D66" s="79">
        <v>0.42939849628276072</v>
      </c>
      <c r="E66" s="80">
        <v>5747</v>
      </c>
      <c r="F66" s="81">
        <v>0</v>
      </c>
      <c r="H66" s="77" t="s">
        <v>110</v>
      </c>
      <c r="I66" s="98">
        <v>5.892021063770559E-2</v>
      </c>
      <c r="J66" s="92"/>
      <c r="K66" s="3">
        <f t="shared" si="0"/>
        <v>0.10376533592394656</v>
      </c>
      <c r="L66" s="3">
        <f t="shared" si="1"/>
        <v>-3.3450353343177433E-2</v>
      </c>
    </row>
    <row r="67" spans="2:12" x14ac:dyDescent="0.25">
      <c r="B67" s="77" t="s">
        <v>111</v>
      </c>
      <c r="C67" s="78">
        <v>0.50374108230381065</v>
      </c>
      <c r="D67" s="79">
        <v>0.50002950952433312</v>
      </c>
      <c r="E67" s="80">
        <v>5747</v>
      </c>
      <c r="F67" s="81">
        <v>0</v>
      </c>
      <c r="H67" s="77" t="s">
        <v>111</v>
      </c>
      <c r="I67" s="98">
        <v>8.0983178704109871E-2</v>
      </c>
      <c r="J67" s="92"/>
      <c r="K67" s="3">
        <f t="shared" si="0"/>
        <v>8.0372505721770696E-2</v>
      </c>
      <c r="L67" s="3">
        <f t="shared" si="1"/>
        <v>-8.1584293150254603E-2</v>
      </c>
    </row>
    <row r="68" spans="2:12" x14ac:dyDescent="0.25">
      <c r="B68" s="77" t="s">
        <v>112</v>
      </c>
      <c r="C68" s="78">
        <v>9.0481990603793281E-3</v>
      </c>
      <c r="D68" s="79">
        <v>9.4698941922618143E-2</v>
      </c>
      <c r="E68" s="80">
        <v>5747</v>
      </c>
      <c r="F68" s="81">
        <v>0</v>
      </c>
      <c r="H68" s="77" t="s">
        <v>112</v>
      </c>
      <c r="I68" s="98">
        <v>3.6873123932943029E-2</v>
      </c>
      <c r="J68" s="92"/>
      <c r="K68" s="3">
        <f t="shared" si="0"/>
        <v>0.38584896331236129</v>
      </c>
      <c r="L68" s="3">
        <f t="shared" si="1"/>
        <v>-3.523116082922351E-3</v>
      </c>
    </row>
    <row r="69" spans="2:12" x14ac:dyDescent="0.25">
      <c r="B69" s="77" t="s">
        <v>113</v>
      </c>
      <c r="C69" s="78">
        <v>8.3347833652340358E-2</v>
      </c>
      <c r="D69" s="79">
        <v>0.27643130910421165</v>
      </c>
      <c r="E69" s="80">
        <v>5747</v>
      </c>
      <c r="F69" s="81">
        <v>0</v>
      </c>
      <c r="H69" s="77" t="s">
        <v>113</v>
      </c>
      <c r="I69" s="98">
        <v>5.9105063534930793E-2</v>
      </c>
      <c r="J69" s="92"/>
      <c r="K69" s="3">
        <f t="shared" si="0"/>
        <v>0.19599366188648895</v>
      </c>
      <c r="L69" s="3">
        <f t="shared" si="1"/>
        <v>-1.7820987859458657E-2</v>
      </c>
    </row>
    <row r="70" spans="2:12" x14ac:dyDescent="0.25">
      <c r="B70" s="77" t="s">
        <v>114</v>
      </c>
      <c r="C70" s="78">
        <v>5.0461110144423178E-3</v>
      </c>
      <c r="D70" s="79">
        <v>7.0862694995628459E-2</v>
      </c>
      <c r="E70" s="80">
        <v>5747</v>
      </c>
      <c r="F70" s="81">
        <v>0</v>
      </c>
      <c r="H70" s="77" t="s">
        <v>114</v>
      </c>
      <c r="I70" s="98">
        <v>4.8958094061179201E-2</v>
      </c>
      <c r="J70" s="92"/>
      <c r="K70" s="3">
        <f t="shared" si="0"/>
        <v>0.68740041691183185</v>
      </c>
      <c r="L70" s="3">
        <f t="shared" si="1"/>
        <v>-3.4862910266602173E-3</v>
      </c>
    </row>
    <row r="71" spans="2:12" x14ac:dyDescent="0.25">
      <c r="B71" s="77" t="s">
        <v>115</v>
      </c>
      <c r="C71" s="78">
        <v>1.8096398120758656E-2</v>
      </c>
      <c r="D71" s="79">
        <v>0.13331170576412935</v>
      </c>
      <c r="E71" s="80">
        <v>5747</v>
      </c>
      <c r="F71" s="81">
        <v>0</v>
      </c>
      <c r="H71" s="77" t="s">
        <v>115</v>
      </c>
      <c r="I71" s="98">
        <v>-7.9292814774779303E-3</v>
      </c>
      <c r="J71" s="92"/>
      <c r="K71" s="3">
        <f t="shared" si="0"/>
        <v>-5.8402898668369466E-2</v>
      </c>
      <c r="L71" s="3">
        <f t="shared" si="1"/>
        <v>1.0763603511448564E-3</v>
      </c>
    </row>
    <row r="72" spans="2:12" x14ac:dyDescent="0.25">
      <c r="B72" s="77" t="s">
        <v>116</v>
      </c>
      <c r="C72" s="78">
        <v>7.6909692013224285E-2</v>
      </c>
      <c r="D72" s="79">
        <v>0.26647128694891953</v>
      </c>
      <c r="E72" s="80">
        <v>5747</v>
      </c>
      <c r="F72" s="81">
        <v>0</v>
      </c>
      <c r="H72" s="77" t="s">
        <v>116</v>
      </c>
      <c r="I72" s="98">
        <v>6.4017553860497803E-2</v>
      </c>
      <c r="J72" s="92"/>
      <c r="K72" s="3">
        <f t="shared" ref="K72:K122" si="4">((1-C72)/D72)*I72</f>
        <v>0.2217649195388724</v>
      </c>
      <c r="L72" s="3">
        <f t="shared" ref="L72:L122" si="5">((0-C72)/D72)*I72</f>
        <v>-1.8476926378168067E-2</v>
      </c>
    </row>
    <row r="73" spans="2:12" ht="23" x14ac:dyDescent="0.25">
      <c r="B73" s="77" t="s">
        <v>117</v>
      </c>
      <c r="C73" s="78">
        <v>0.70732556116234557</v>
      </c>
      <c r="D73" s="79">
        <v>0.45502982270793746</v>
      </c>
      <c r="E73" s="80">
        <v>5747</v>
      </c>
      <c r="F73" s="81">
        <v>0</v>
      </c>
      <c r="H73" s="77" t="s">
        <v>117</v>
      </c>
      <c r="I73" s="98">
        <v>-0.12441663458774724</v>
      </c>
      <c r="J73" s="92"/>
      <c r="K73" s="3">
        <f t="shared" si="4"/>
        <v>-8.0024576176868756E-2</v>
      </c>
      <c r="L73" s="3">
        <f t="shared" si="5"/>
        <v>0.19340065526692718</v>
      </c>
    </row>
    <row r="74" spans="2:12" x14ac:dyDescent="0.25">
      <c r="B74" s="77" t="s">
        <v>118</v>
      </c>
      <c r="C74" s="78">
        <v>8.5261875761266752E-3</v>
      </c>
      <c r="D74" s="79">
        <v>9.1950872195176475E-2</v>
      </c>
      <c r="E74" s="80">
        <v>5747</v>
      </c>
      <c r="F74" s="81">
        <v>0</v>
      </c>
      <c r="H74" s="77" t="s">
        <v>118</v>
      </c>
      <c r="I74" s="98">
        <v>6.5339078782103725E-4</v>
      </c>
      <c r="J74" s="92"/>
      <c r="K74" s="3">
        <f t="shared" si="4"/>
        <v>7.045282333249526E-3</v>
      </c>
      <c r="L74" s="3">
        <f t="shared" si="5"/>
        <v>-6.0585966010745317E-5</v>
      </c>
    </row>
    <row r="75" spans="2:12" x14ac:dyDescent="0.25">
      <c r="B75" s="77" t="s">
        <v>119</v>
      </c>
      <c r="C75" s="78">
        <v>3.3060727336001391E-3</v>
      </c>
      <c r="D75" s="79">
        <v>5.7408327652835718E-2</v>
      </c>
      <c r="E75" s="80">
        <v>5747</v>
      </c>
      <c r="F75" s="81">
        <v>0</v>
      </c>
      <c r="H75" s="77" t="s">
        <v>119</v>
      </c>
      <c r="I75" s="98">
        <v>1.2281525359330345E-2</v>
      </c>
      <c r="J75" s="92"/>
      <c r="K75" s="3">
        <f t="shared" si="4"/>
        <v>0.21322554137506208</v>
      </c>
      <c r="L75" s="3">
        <f t="shared" si="5"/>
        <v>-7.0727745917007325E-4</v>
      </c>
    </row>
    <row r="76" spans="2:12" ht="23" x14ac:dyDescent="0.25">
      <c r="B76" s="77" t="s">
        <v>120</v>
      </c>
      <c r="C76" s="78">
        <v>3.4800765616843567E-4</v>
      </c>
      <c r="D76" s="79">
        <v>1.8653339941293669E-2</v>
      </c>
      <c r="E76" s="80">
        <v>5747</v>
      </c>
      <c r="F76" s="81">
        <v>0</v>
      </c>
      <c r="H76" s="77" t="s">
        <v>120</v>
      </c>
      <c r="I76" s="98">
        <v>-1.5505597535891173E-3</v>
      </c>
      <c r="J76" s="92"/>
      <c r="K76" s="3">
        <f t="shared" si="4"/>
        <v>-8.3096118539724775E-2</v>
      </c>
      <c r="L76" s="3">
        <f t="shared" si="5"/>
        <v>2.8928152668311496E-5</v>
      </c>
    </row>
    <row r="77" spans="2:12" ht="23" x14ac:dyDescent="0.25">
      <c r="B77" s="77" t="s">
        <v>121</v>
      </c>
      <c r="C77" s="78">
        <v>7.3081607795371494E-3</v>
      </c>
      <c r="D77" s="79">
        <v>8.5182240753543942E-2</v>
      </c>
      <c r="E77" s="80">
        <v>5747</v>
      </c>
      <c r="F77" s="81">
        <v>0</v>
      </c>
      <c r="H77" s="77" t="s">
        <v>121</v>
      </c>
      <c r="I77" s="98">
        <v>1.3325915123117404E-2</v>
      </c>
      <c r="J77" s="92"/>
      <c r="K77" s="3">
        <f t="shared" si="4"/>
        <v>0.15529677402050301</v>
      </c>
      <c r="L77" s="3">
        <f t="shared" si="5"/>
        <v>-1.1432891338932739E-3</v>
      </c>
    </row>
    <row r="78" spans="2:12" ht="23" x14ac:dyDescent="0.25">
      <c r="B78" s="77" t="s">
        <v>122</v>
      </c>
      <c r="C78" s="78">
        <v>8.5261875761266752E-3</v>
      </c>
      <c r="D78" s="79">
        <v>9.1950872195179778E-2</v>
      </c>
      <c r="E78" s="80">
        <v>5747</v>
      </c>
      <c r="F78" s="81">
        <v>0</v>
      </c>
      <c r="H78" s="77" t="s">
        <v>122</v>
      </c>
      <c r="I78" s="98">
        <v>5.5088685819892486E-2</v>
      </c>
      <c r="J78" s="92"/>
      <c r="K78" s="3">
        <f t="shared" si="4"/>
        <v>0.5940018625960678</v>
      </c>
      <c r="L78" s="3">
        <f t="shared" si="5"/>
        <v>-5.1081241255190113E-3</v>
      </c>
    </row>
    <row r="79" spans="2:12" ht="23" x14ac:dyDescent="0.25">
      <c r="B79" s="77" t="s">
        <v>123</v>
      </c>
      <c r="C79" s="78">
        <v>0.26465982251609532</v>
      </c>
      <c r="D79" s="79">
        <v>0.4411902883229068</v>
      </c>
      <c r="E79" s="80">
        <v>5747</v>
      </c>
      <c r="F79" s="81">
        <v>0</v>
      </c>
      <c r="H79" s="77" t="s">
        <v>123</v>
      </c>
      <c r="I79" s="98">
        <v>0.11259648706494887</v>
      </c>
      <c r="J79" s="92"/>
      <c r="K79" s="3">
        <f t="shared" si="4"/>
        <v>0.18766668934880279</v>
      </c>
      <c r="L79" s="3">
        <f t="shared" si="5"/>
        <v>-6.7544021414938232E-2</v>
      </c>
    </row>
    <row r="80" spans="2:12" x14ac:dyDescent="0.25">
      <c r="B80" s="77" t="s">
        <v>124</v>
      </c>
      <c r="C80" s="78">
        <v>2.7840612493474854E-3</v>
      </c>
      <c r="D80" s="79">
        <v>5.2695288451558193E-2</v>
      </c>
      <c r="E80" s="80">
        <v>5747</v>
      </c>
      <c r="F80" s="81">
        <v>0</v>
      </c>
      <c r="H80" s="77" t="s">
        <v>124</v>
      </c>
      <c r="I80" s="98">
        <v>-1.585252445982745E-3</v>
      </c>
      <c r="J80" s="92"/>
      <c r="K80" s="3">
        <f t="shared" si="4"/>
        <v>-2.9999627149411796E-2</v>
      </c>
      <c r="L80" s="3">
        <f t="shared" si="5"/>
        <v>8.3753975639607172E-5</v>
      </c>
    </row>
    <row r="81" spans="2:12" ht="23" x14ac:dyDescent="0.25">
      <c r="B81" s="77" t="s">
        <v>125</v>
      </c>
      <c r="C81" s="78">
        <v>0.22533495736906212</v>
      </c>
      <c r="D81" s="79">
        <v>0.41783907619652927</v>
      </c>
      <c r="E81" s="80">
        <v>5747</v>
      </c>
      <c r="F81" s="81">
        <v>0</v>
      </c>
      <c r="H81" s="77" t="s">
        <v>125</v>
      </c>
      <c r="I81" s="98">
        <v>-7.585034664904268E-2</v>
      </c>
      <c r="J81" s="92"/>
      <c r="K81" s="3">
        <f t="shared" si="4"/>
        <v>-0.14062498068709864</v>
      </c>
      <c r="L81" s="3">
        <f t="shared" si="5"/>
        <v>4.0905065136970516E-2</v>
      </c>
    </row>
    <row r="82" spans="2:12" x14ac:dyDescent="0.25">
      <c r="B82" s="77" t="s">
        <v>126</v>
      </c>
      <c r="C82" s="78">
        <v>5.2201148425265356E-4</v>
      </c>
      <c r="D82" s="79">
        <v>2.2843594039551201E-2</v>
      </c>
      <c r="E82" s="80">
        <v>5747</v>
      </c>
      <c r="F82" s="81">
        <v>0</v>
      </c>
      <c r="H82" s="77" t="s">
        <v>126</v>
      </c>
      <c r="I82" s="98">
        <v>4.6953344323327154E-3</v>
      </c>
      <c r="J82" s="92"/>
      <c r="K82" s="3">
        <f t="shared" si="4"/>
        <v>0.20543542341504639</v>
      </c>
      <c r="L82" s="3">
        <f t="shared" si="5"/>
        <v>-1.0729565986161893E-4</v>
      </c>
    </row>
    <row r="83" spans="2:12" x14ac:dyDescent="0.25">
      <c r="B83" s="77" t="s">
        <v>127</v>
      </c>
      <c r="C83" s="78">
        <v>1.705237515225335E-2</v>
      </c>
      <c r="D83" s="79">
        <v>0.12947783108554867</v>
      </c>
      <c r="E83" s="80">
        <v>5747</v>
      </c>
      <c r="F83" s="81">
        <v>0</v>
      </c>
      <c r="H83" s="77" t="s">
        <v>127</v>
      </c>
      <c r="I83" s="98">
        <v>-1.3911502405253452E-2</v>
      </c>
      <c r="J83" s="92"/>
      <c r="K83" s="3">
        <f t="shared" si="4"/>
        <v>-0.10561096160371052</v>
      </c>
      <c r="L83" s="3">
        <f t="shared" si="5"/>
        <v>1.8321604243518553E-3</v>
      </c>
    </row>
    <row r="84" spans="2:12" x14ac:dyDescent="0.25">
      <c r="B84" s="77" t="s">
        <v>128</v>
      </c>
      <c r="C84" s="78">
        <v>2.9580650774317027E-3</v>
      </c>
      <c r="D84" s="79">
        <v>5.4312320976273198E-2</v>
      </c>
      <c r="E84" s="80">
        <v>5747</v>
      </c>
      <c r="F84" s="81">
        <v>0</v>
      </c>
      <c r="H84" s="77" t="s">
        <v>128</v>
      </c>
      <c r="I84" s="98">
        <v>3.121500814348286E-3</v>
      </c>
      <c r="J84" s="92"/>
      <c r="K84" s="3">
        <f t="shared" si="4"/>
        <v>5.7303152504931766E-2</v>
      </c>
      <c r="L84" s="3">
        <f t="shared" si="5"/>
        <v>-1.700093529814729E-4</v>
      </c>
    </row>
    <row r="85" spans="2:12" ht="23" x14ac:dyDescent="0.25">
      <c r="B85" s="77" t="s">
        <v>129</v>
      </c>
      <c r="C85" s="78">
        <v>2.2620497650948316E-3</v>
      </c>
      <c r="D85" s="79">
        <v>4.7511321590378838E-2</v>
      </c>
      <c r="E85" s="80">
        <v>5747</v>
      </c>
      <c r="F85" s="81">
        <v>0</v>
      </c>
      <c r="H85" s="77" t="s">
        <v>129</v>
      </c>
      <c r="I85" s="98">
        <v>-8.8932003399081836E-3</v>
      </c>
      <c r="J85" s="92"/>
      <c r="K85" s="3">
        <f t="shared" si="4"/>
        <v>-0.18675724398214119</v>
      </c>
      <c r="L85" s="3">
        <f t="shared" si="5"/>
        <v>4.2341195880150591E-4</v>
      </c>
    </row>
    <row r="86" spans="2:12" ht="23" x14ac:dyDescent="0.25">
      <c r="B86" s="77" t="s">
        <v>130</v>
      </c>
      <c r="C86" s="78">
        <v>0.74369236123194715</v>
      </c>
      <c r="D86" s="79">
        <v>0.43663165989301728</v>
      </c>
      <c r="E86" s="80">
        <v>5747</v>
      </c>
      <c r="F86" s="81">
        <v>0</v>
      </c>
      <c r="H86" s="77" t="s">
        <v>130</v>
      </c>
      <c r="I86" s="98">
        <v>7.5390431806570013E-2</v>
      </c>
      <c r="J86" s="92"/>
      <c r="K86" s="3">
        <f t="shared" si="4"/>
        <v>4.4255021650927449E-2</v>
      </c>
      <c r="L86" s="3">
        <f t="shared" si="5"/>
        <v>-0.1284086643150468</v>
      </c>
    </row>
    <row r="87" spans="2:12" x14ac:dyDescent="0.25">
      <c r="B87" s="77" t="s">
        <v>131</v>
      </c>
      <c r="C87" s="78">
        <v>8.7001914042108923E-4</v>
      </c>
      <c r="D87" s="79">
        <v>2.9485818428382882E-2</v>
      </c>
      <c r="E87" s="80">
        <v>5747</v>
      </c>
      <c r="F87" s="81">
        <v>0</v>
      </c>
      <c r="H87" s="77" t="s">
        <v>131</v>
      </c>
      <c r="I87" s="98">
        <v>1.0247717502830855E-3</v>
      </c>
      <c r="J87" s="92"/>
      <c r="K87" s="3">
        <f t="shared" si="4"/>
        <v>3.4724495836282954E-2</v>
      </c>
      <c r="L87" s="3">
        <f t="shared" si="5"/>
        <v>-3.023728303403252E-5</v>
      </c>
    </row>
    <row r="88" spans="2:12" ht="23" x14ac:dyDescent="0.25">
      <c r="B88" s="77" t="s">
        <v>132</v>
      </c>
      <c r="C88" s="78">
        <v>1.2180267965895251E-3</v>
      </c>
      <c r="D88" s="79">
        <v>3.4882014381734452E-2</v>
      </c>
      <c r="E88" s="80">
        <v>5747</v>
      </c>
      <c r="F88" s="81">
        <v>0</v>
      </c>
      <c r="H88" s="77" t="s">
        <v>132</v>
      </c>
      <c r="I88" s="98">
        <v>2.252985693738275E-3</v>
      </c>
      <c r="J88" s="92"/>
      <c r="K88" s="3">
        <f t="shared" si="4"/>
        <v>6.4510078809246779E-2</v>
      </c>
      <c r="L88" s="3">
        <f t="shared" si="5"/>
        <v>-7.8670827816154605E-5</v>
      </c>
    </row>
    <row r="89" spans="2:12" x14ac:dyDescent="0.25">
      <c r="B89" s="77" t="s">
        <v>133</v>
      </c>
      <c r="C89" s="78">
        <v>1.0440229685053071E-3</v>
      </c>
      <c r="D89" s="79">
        <v>3.229728301979988E-2</v>
      </c>
      <c r="E89" s="80">
        <v>5747</v>
      </c>
      <c r="F89" s="81">
        <v>0</v>
      </c>
      <c r="H89" s="77" t="s">
        <v>133</v>
      </c>
      <c r="I89" s="98">
        <v>1.1168055407766107E-2</v>
      </c>
      <c r="J89" s="92"/>
      <c r="K89" s="3">
        <f t="shared" si="4"/>
        <v>0.3454283041259979</v>
      </c>
      <c r="L89" s="3">
        <f t="shared" si="5"/>
        <v>-3.6101198828705571E-4</v>
      </c>
    </row>
    <row r="90" spans="2:12" ht="23" x14ac:dyDescent="0.25">
      <c r="B90" s="77" t="s">
        <v>134</v>
      </c>
      <c r="C90" s="78">
        <v>1.3920306246737427E-3</v>
      </c>
      <c r="D90" s="79">
        <v>3.7287193498452512E-2</v>
      </c>
      <c r="E90" s="80">
        <v>5747</v>
      </c>
      <c r="F90" s="81">
        <v>0</v>
      </c>
      <c r="H90" s="77" t="s">
        <v>134</v>
      </c>
      <c r="I90" s="98">
        <v>5.964095468629348E-3</v>
      </c>
      <c r="J90" s="92"/>
      <c r="K90" s="3">
        <f t="shared" si="4"/>
        <v>0.15972758221494235</v>
      </c>
      <c r="L90" s="3">
        <f t="shared" si="5"/>
        <v>-2.2265562950331744E-4</v>
      </c>
    </row>
    <row r="91" spans="2:12" ht="23" x14ac:dyDescent="0.25">
      <c r="B91" s="77" t="s">
        <v>135</v>
      </c>
      <c r="C91" s="78">
        <v>8.7001914042108923E-4</v>
      </c>
      <c r="D91" s="79">
        <v>2.9485818428382157E-2</v>
      </c>
      <c r="E91" s="80">
        <v>5747</v>
      </c>
      <c r="F91" s="81">
        <v>0</v>
      </c>
      <c r="H91" s="77" t="s">
        <v>135</v>
      </c>
      <c r="I91" s="98">
        <v>3.8663393162846581E-3</v>
      </c>
      <c r="J91" s="92"/>
      <c r="K91" s="3">
        <f t="shared" si="4"/>
        <v>0.13101130417861301</v>
      </c>
      <c r="L91" s="3">
        <f t="shared" si="5"/>
        <v>-1.1408159541850662E-4</v>
      </c>
    </row>
    <row r="92" spans="2:12" x14ac:dyDescent="0.25">
      <c r="B92" s="77" t="s">
        <v>136</v>
      </c>
      <c r="C92" s="78">
        <v>5.2201148425265356E-4</v>
      </c>
      <c r="D92" s="79">
        <v>2.2843594039550181E-2</v>
      </c>
      <c r="E92" s="80">
        <v>5747</v>
      </c>
      <c r="F92" s="81">
        <v>0</v>
      </c>
      <c r="H92" s="77" t="s">
        <v>136</v>
      </c>
      <c r="I92" s="98">
        <v>-7.6341402531326658E-4</v>
      </c>
      <c r="J92" s="92"/>
      <c r="K92" s="3">
        <f t="shared" si="4"/>
        <v>-3.3401727990077616E-2</v>
      </c>
      <c r="L92" s="3">
        <f t="shared" si="5"/>
        <v>1.7445192195374799E-5</v>
      </c>
    </row>
    <row r="93" spans="2:12" ht="23" x14ac:dyDescent="0.25">
      <c r="B93" s="77" t="s">
        <v>137</v>
      </c>
      <c r="C93" s="78">
        <v>3.3060727336001391E-3</v>
      </c>
      <c r="D93" s="79">
        <v>5.7408327652831062E-2</v>
      </c>
      <c r="E93" s="80">
        <v>5747</v>
      </c>
      <c r="F93" s="81">
        <v>0</v>
      </c>
      <c r="H93" s="77" t="s">
        <v>137</v>
      </c>
      <c r="I93" s="98">
        <v>-6.4447819406736372E-3</v>
      </c>
      <c r="J93" s="92"/>
      <c r="K93" s="3">
        <f t="shared" si="4"/>
        <v>-0.11189099709837667</v>
      </c>
      <c r="L93" s="3">
        <f t="shared" si="5"/>
        <v>3.7114681300090026E-4</v>
      </c>
    </row>
    <row r="94" spans="2:12" ht="23" x14ac:dyDescent="0.25">
      <c r="B94" s="77" t="s">
        <v>138</v>
      </c>
      <c r="C94" s="78">
        <v>8.0041760918740205E-3</v>
      </c>
      <c r="D94" s="79">
        <v>8.9115044222718098E-2</v>
      </c>
      <c r="E94" s="80">
        <v>5747</v>
      </c>
      <c r="F94" s="81">
        <v>0</v>
      </c>
      <c r="H94" s="77" t="s">
        <v>138</v>
      </c>
      <c r="I94" s="98">
        <v>-1.3387911499979319E-2</v>
      </c>
      <c r="J94" s="92"/>
      <c r="K94" s="3">
        <f t="shared" si="4"/>
        <v>-0.14902929594737718</v>
      </c>
      <c r="L94" s="3">
        <f t="shared" si="5"/>
        <v>1.2024816021012714E-3</v>
      </c>
    </row>
    <row r="95" spans="2:12" x14ac:dyDescent="0.25">
      <c r="B95" s="77" t="s">
        <v>139</v>
      </c>
      <c r="C95" s="78">
        <v>6.1945362797981553E-2</v>
      </c>
      <c r="D95" s="79">
        <v>0.24107726484133063</v>
      </c>
      <c r="E95" s="80">
        <v>5747</v>
      </c>
      <c r="F95" s="81">
        <v>0</v>
      </c>
      <c r="H95" s="77" t="s">
        <v>139</v>
      </c>
      <c r="I95" s="98">
        <v>-4.100182789555539E-3</v>
      </c>
      <c r="J95" s="92"/>
      <c r="K95" s="3">
        <f t="shared" si="4"/>
        <v>-1.595420240747266E-2</v>
      </c>
      <c r="L95" s="3">
        <f t="shared" si="5"/>
        <v>1.0535514852643788E-3</v>
      </c>
    </row>
    <row r="96" spans="2:12" x14ac:dyDescent="0.25">
      <c r="B96" s="77" t="s">
        <v>140</v>
      </c>
      <c r="C96" s="78">
        <v>0.63459196102314253</v>
      </c>
      <c r="D96" s="79">
        <v>0.48158629541172937</v>
      </c>
      <c r="E96" s="80">
        <v>5747</v>
      </c>
      <c r="F96" s="81">
        <v>0</v>
      </c>
      <c r="H96" s="77" t="s">
        <v>140</v>
      </c>
      <c r="I96" s="98">
        <v>-9.2946150832920654E-2</v>
      </c>
      <c r="J96" s="92"/>
      <c r="K96" s="3">
        <f t="shared" si="4"/>
        <v>-7.052374834974913E-2</v>
      </c>
      <c r="L96" s="3">
        <f t="shared" si="5"/>
        <v>0.12247624296739766</v>
      </c>
    </row>
    <row r="97" spans="2:13" x14ac:dyDescent="0.25">
      <c r="B97" s="77" t="s">
        <v>141</v>
      </c>
      <c r="C97" s="78">
        <v>6.3337393422655291E-2</v>
      </c>
      <c r="D97" s="79">
        <v>0.24359000949209</v>
      </c>
      <c r="E97" s="80">
        <v>5747</v>
      </c>
      <c r="F97" s="81">
        <v>0</v>
      </c>
      <c r="H97" s="77" t="s">
        <v>141</v>
      </c>
      <c r="I97" s="98">
        <v>7.620349569826752E-3</v>
      </c>
      <c r="J97" s="92"/>
      <c r="K97" s="3">
        <f t="shared" si="4"/>
        <v>2.930209045102998E-2</v>
      </c>
      <c r="L97" s="3">
        <f t="shared" si="5"/>
        <v>-1.9814157392113903E-3</v>
      </c>
    </row>
    <row r="98" spans="2:13" ht="23" x14ac:dyDescent="0.25">
      <c r="B98" s="77" t="s">
        <v>142</v>
      </c>
      <c r="C98" s="78">
        <v>1.7400382808421787E-2</v>
      </c>
      <c r="D98" s="79">
        <v>0.13076920529621644</v>
      </c>
      <c r="E98" s="80">
        <v>5747</v>
      </c>
      <c r="F98" s="81">
        <v>0</v>
      </c>
      <c r="H98" s="77" t="s">
        <v>142</v>
      </c>
      <c r="I98" s="98">
        <v>3.0452306799441157E-3</v>
      </c>
      <c r="J98" s="92"/>
      <c r="K98" s="3">
        <f t="shared" si="4"/>
        <v>2.2881858871858667E-2</v>
      </c>
      <c r="L98" s="3">
        <f t="shared" si="5"/>
        <v>-4.0520380506213331E-4</v>
      </c>
    </row>
    <row r="99" spans="2:13" x14ac:dyDescent="0.25">
      <c r="B99" s="77" t="s">
        <v>143</v>
      </c>
      <c r="C99" s="78">
        <v>2.2620497650948316E-3</v>
      </c>
      <c r="D99" s="79">
        <v>4.7511321590378255E-2</v>
      </c>
      <c r="E99" s="80">
        <v>5747</v>
      </c>
      <c r="F99" s="81">
        <v>0</v>
      </c>
      <c r="H99" s="77" t="s">
        <v>143</v>
      </c>
      <c r="I99" s="98">
        <v>1.3112360410337935E-2</v>
      </c>
      <c r="J99" s="92"/>
      <c r="K99" s="3">
        <f t="shared" si="4"/>
        <v>0.27535962294093147</v>
      </c>
      <c r="L99" s="3">
        <f t="shared" si="5"/>
        <v>-6.242893439539777E-4</v>
      </c>
    </row>
    <row r="100" spans="2:13" x14ac:dyDescent="0.25">
      <c r="B100" s="77" t="s">
        <v>144</v>
      </c>
      <c r="C100" s="78">
        <v>9.9182182008004174E-3</v>
      </c>
      <c r="D100" s="79">
        <v>9.9103764494023944E-2</v>
      </c>
      <c r="E100" s="80">
        <v>5747</v>
      </c>
      <c r="F100" s="81">
        <v>0</v>
      </c>
      <c r="H100" s="77" t="s">
        <v>144</v>
      </c>
      <c r="I100" s="98">
        <v>1.6954215444004456E-2</v>
      </c>
      <c r="J100" s="92"/>
      <c r="K100" s="3">
        <f t="shared" si="4"/>
        <v>0.16937862977767768</v>
      </c>
      <c r="L100" s="3">
        <f t="shared" si="5"/>
        <v>-1.6967630751015162E-3</v>
      </c>
    </row>
    <row r="101" spans="2:13" x14ac:dyDescent="0.25">
      <c r="B101" s="77" t="s">
        <v>145</v>
      </c>
      <c r="C101" s="78">
        <v>0.16478162519575429</v>
      </c>
      <c r="D101" s="79">
        <v>0.37101562402649951</v>
      </c>
      <c r="E101" s="80">
        <v>5747</v>
      </c>
      <c r="F101" s="81">
        <v>0</v>
      </c>
      <c r="H101" s="77" t="s">
        <v>145</v>
      </c>
      <c r="I101" s="98">
        <v>0.10935552802775897</v>
      </c>
      <c r="J101" s="92"/>
      <c r="K101" s="3">
        <f t="shared" si="4"/>
        <v>0.24617762832726797</v>
      </c>
      <c r="L101" s="3">
        <f t="shared" si="5"/>
        <v>-4.85687945887339E-2</v>
      </c>
    </row>
    <row r="102" spans="2:13" ht="23" x14ac:dyDescent="0.25">
      <c r="B102" s="77" t="s">
        <v>146</v>
      </c>
      <c r="C102" s="78">
        <v>4.0020880459370103E-3</v>
      </c>
      <c r="D102" s="79">
        <v>6.3140835040326818E-2</v>
      </c>
      <c r="E102" s="80">
        <v>5747</v>
      </c>
      <c r="F102" s="81">
        <v>0</v>
      </c>
      <c r="H102" s="77" t="s">
        <v>146</v>
      </c>
      <c r="I102" s="98">
        <v>1.125175026028483E-2</v>
      </c>
      <c r="J102" s="92"/>
      <c r="K102" s="3">
        <f t="shared" si="4"/>
        <v>0.17748767113888755</v>
      </c>
      <c r="L102" s="3">
        <f t="shared" si="5"/>
        <v>-7.1317547802138607E-4</v>
      </c>
    </row>
    <row r="103" spans="2:13" x14ac:dyDescent="0.25">
      <c r="B103" s="77" t="s">
        <v>147</v>
      </c>
      <c r="C103" s="78">
        <v>2.2272489994779883E-2</v>
      </c>
      <c r="D103" s="79">
        <v>0.14758121840253802</v>
      </c>
      <c r="E103" s="80">
        <v>5747</v>
      </c>
      <c r="F103" s="81">
        <v>0</v>
      </c>
      <c r="H103" s="77" t="s">
        <v>147</v>
      </c>
      <c r="I103" s="98">
        <v>5.0036911457700195E-3</v>
      </c>
      <c r="J103" s="92"/>
      <c r="K103" s="3">
        <f t="shared" si="4"/>
        <v>3.3149519550956318E-2</v>
      </c>
      <c r="L103" s="3">
        <f t="shared" si="5"/>
        <v>-7.5514121774735864E-4</v>
      </c>
    </row>
    <row r="104" spans="2:13" x14ac:dyDescent="0.25">
      <c r="B104" s="77" t="s">
        <v>148</v>
      </c>
      <c r="C104" s="78">
        <v>1.0440229685053071E-3</v>
      </c>
      <c r="D104" s="79">
        <v>3.2297283019797958E-2</v>
      </c>
      <c r="E104" s="80">
        <v>5747</v>
      </c>
      <c r="F104" s="81">
        <v>0</v>
      </c>
      <c r="H104" s="77" t="s">
        <v>148</v>
      </c>
      <c r="I104" s="98">
        <v>-3.6093639922402657E-4</v>
      </c>
      <c r="J104" s="92"/>
      <c r="K104" s="3">
        <f t="shared" si="4"/>
        <v>-1.1163774151282236E-2</v>
      </c>
      <c r="L104" s="3">
        <f t="shared" si="5"/>
        <v>1.1667417681186799E-5</v>
      </c>
    </row>
    <row r="105" spans="2:13" x14ac:dyDescent="0.25">
      <c r="B105" s="77" t="s">
        <v>149</v>
      </c>
      <c r="C105" s="78">
        <v>6.6121454672002774E-3</v>
      </c>
      <c r="D105" s="79">
        <v>8.1052872432282652E-2</v>
      </c>
      <c r="E105" s="80">
        <v>5747</v>
      </c>
      <c r="F105" s="81">
        <v>0</v>
      </c>
      <c r="H105" s="77" t="s">
        <v>149</v>
      </c>
      <c r="I105" s="98">
        <v>9.4138229018785324E-3</v>
      </c>
      <c r="J105" s="92"/>
      <c r="K105" s="3">
        <f t="shared" si="4"/>
        <v>0.11537626064100104</v>
      </c>
      <c r="L105" s="3">
        <f t="shared" si="5"/>
        <v>-7.6796249857383756E-4</v>
      </c>
    </row>
    <row r="106" spans="2:13" x14ac:dyDescent="0.25">
      <c r="B106" s="77" t="s">
        <v>150</v>
      </c>
      <c r="C106" s="78">
        <v>1.7400382808421786E-4</v>
      </c>
      <c r="D106" s="79">
        <v>1.3191051060632742E-2</v>
      </c>
      <c r="E106" s="80">
        <v>5747</v>
      </c>
      <c r="F106" s="81">
        <v>0</v>
      </c>
      <c r="H106" s="77" t="s">
        <v>150</v>
      </c>
      <c r="I106" s="98">
        <v>-1.1979510120675206E-4</v>
      </c>
      <c r="J106" s="92"/>
      <c r="K106" s="3">
        <f t="shared" si="4"/>
        <v>-9.0799630635961665E-3</v>
      </c>
      <c r="L106" s="3">
        <f t="shared" si="5"/>
        <v>1.5802232968319123E-6</v>
      </c>
    </row>
    <row r="107" spans="2:13" x14ac:dyDescent="0.25">
      <c r="B107" s="77" t="s">
        <v>151</v>
      </c>
      <c r="C107" s="78">
        <v>0.4271793979467548</v>
      </c>
      <c r="D107" s="79">
        <v>0.49471178030163809</v>
      </c>
      <c r="E107" s="80">
        <v>5747</v>
      </c>
      <c r="F107" s="81">
        <v>0</v>
      </c>
      <c r="H107" s="77" t="s">
        <v>151</v>
      </c>
      <c r="I107" s="98">
        <v>2.6190423333410614E-4</v>
      </c>
      <c r="J107" s="92"/>
      <c r="K107" s="3">
        <f t="shared" si="4"/>
        <v>3.0325564620123417E-4</v>
      </c>
      <c r="L107" s="3">
        <f t="shared" si="5"/>
        <v>-2.2615206908384875E-4</v>
      </c>
    </row>
    <row r="108" spans="2:13" x14ac:dyDescent="0.25">
      <c r="B108" s="77" t="s">
        <v>152</v>
      </c>
      <c r="C108" s="78">
        <v>0.54289194362275972</v>
      </c>
      <c r="D108" s="79">
        <v>0.4982002303553304</v>
      </c>
      <c r="E108" s="80">
        <v>5747</v>
      </c>
      <c r="F108" s="81">
        <v>0</v>
      </c>
      <c r="H108" s="77" t="s">
        <v>152</v>
      </c>
      <c r="I108" s="98">
        <v>-1.8558712092083727E-3</v>
      </c>
      <c r="J108" s="92"/>
      <c r="K108" s="3">
        <f t="shared" si="4"/>
        <v>-1.7027966460847728E-3</v>
      </c>
      <c r="L108" s="3">
        <f t="shared" si="5"/>
        <v>2.0223546006031567E-3</v>
      </c>
    </row>
    <row r="109" spans="2:13" ht="23" x14ac:dyDescent="0.25">
      <c r="B109" s="77" t="s">
        <v>153</v>
      </c>
      <c r="C109" s="82">
        <v>1.9651992343831564</v>
      </c>
      <c r="D109" s="83">
        <v>1.3922014313389985</v>
      </c>
      <c r="E109" s="80">
        <v>5747</v>
      </c>
      <c r="F109" s="81">
        <v>0</v>
      </c>
      <c r="H109" s="77" t="s">
        <v>153</v>
      </c>
      <c r="I109" s="98">
        <v>-1.2592378263263508E-2</v>
      </c>
      <c r="J109" s="92"/>
      <c r="M109" s="3" t="str">
        <f>"((memesleep-"&amp;C109&amp;")/"&amp;D109&amp;")*("&amp;I109&amp;")"</f>
        <v>((memesleep-1.96519923438316)/1.392201431339)*(-0.0125923782632635)</v>
      </c>
    </row>
    <row r="110" spans="2:13" x14ac:dyDescent="0.25">
      <c r="B110" s="77" t="s">
        <v>154</v>
      </c>
      <c r="C110" s="84">
        <v>1.7574386636506005E-2</v>
      </c>
      <c r="D110" s="85">
        <v>0.13140978792157218</v>
      </c>
      <c r="E110" s="80">
        <v>5747</v>
      </c>
      <c r="F110" s="81">
        <v>0</v>
      </c>
      <c r="H110" s="77" t="s">
        <v>154</v>
      </c>
      <c r="I110" s="98">
        <v>6.3113731108054251E-3</v>
      </c>
      <c r="J110" s="92"/>
      <c r="K110" s="3">
        <f t="shared" si="4"/>
        <v>4.7184115411931342E-2</v>
      </c>
      <c r="L110" s="3">
        <f t="shared" si="5"/>
        <v>-8.4406582653295532E-4</v>
      </c>
    </row>
    <row r="111" spans="2:13" x14ac:dyDescent="0.25">
      <c r="B111" s="77" t="s">
        <v>155</v>
      </c>
      <c r="C111" s="84">
        <v>2.7840612493474858E-3</v>
      </c>
      <c r="D111" s="85">
        <v>5.2695288451559505E-2</v>
      </c>
      <c r="E111" s="80">
        <v>5747</v>
      </c>
      <c r="F111" s="81">
        <v>0</v>
      </c>
      <c r="H111" s="77" t="s">
        <v>155</v>
      </c>
      <c r="I111" s="98">
        <v>8.5422471258036758E-3</v>
      </c>
      <c r="J111" s="92"/>
      <c r="K111" s="3">
        <f t="shared" si="4"/>
        <v>0.16165515432046704</v>
      </c>
      <c r="L111" s="3">
        <f t="shared" si="5"/>
        <v>-4.5131433765965319E-4</v>
      </c>
    </row>
    <row r="112" spans="2:13" x14ac:dyDescent="0.25">
      <c r="B112" s="77" t="s">
        <v>156</v>
      </c>
      <c r="C112" s="84">
        <v>2.0880459370106144E-2</v>
      </c>
      <c r="D112" s="85">
        <v>0.14299658674605348</v>
      </c>
      <c r="E112" s="80">
        <v>5747</v>
      </c>
      <c r="F112" s="81">
        <v>0</v>
      </c>
      <c r="H112" s="77" t="s">
        <v>156</v>
      </c>
      <c r="I112" s="98">
        <v>2.9167942447142717E-3</v>
      </c>
      <c r="J112" s="92"/>
      <c r="K112" s="3">
        <f t="shared" si="4"/>
        <v>1.9971737130119818E-2</v>
      </c>
      <c r="L112" s="3">
        <f t="shared" si="5"/>
        <v>-4.2591228996168099E-4</v>
      </c>
    </row>
    <row r="113" spans="2:13" x14ac:dyDescent="0.25">
      <c r="B113" s="77" t="s">
        <v>157</v>
      </c>
      <c r="C113" s="84">
        <v>5.2201148425265352E-3</v>
      </c>
      <c r="D113" s="85">
        <v>7.2067808203400682E-2</v>
      </c>
      <c r="E113" s="80">
        <v>5747</v>
      </c>
      <c r="F113" s="81">
        <v>0</v>
      </c>
      <c r="H113" s="77" t="s">
        <v>157</v>
      </c>
      <c r="I113" s="98">
        <v>8.6881206803170984E-3</v>
      </c>
      <c r="J113" s="92"/>
      <c r="K113" s="3">
        <f t="shared" si="4"/>
        <v>0.11992549666845959</v>
      </c>
      <c r="L113" s="3">
        <f t="shared" si="5"/>
        <v>-6.2930993529015E-4</v>
      </c>
    </row>
    <row r="114" spans="2:13" x14ac:dyDescent="0.25">
      <c r="B114" s="77" t="s">
        <v>158</v>
      </c>
      <c r="C114" s="84">
        <v>3.8280842178527929E-3</v>
      </c>
      <c r="D114" s="85">
        <v>6.1758348876655204E-2</v>
      </c>
      <c r="E114" s="80">
        <v>5747</v>
      </c>
      <c r="F114" s="81">
        <v>0</v>
      </c>
      <c r="H114" s="77" t="s">
        <v>158</v>
      </c>
      <c r="I114" s="98">
        <v>9.0408562351849894E-3</v>
      </c>
      <c r="J114" s="92"/>
      <c r="K114" s="3">
        <f t="shared" si="4"/>
        <v>0.14583043815019453</v>
      </c>
      <c r="L114" s="3">
        <f t="shared" si="5"/>
        <v>-5.6039644354659898E-4</v>
      </c>
    </row>
    <row r="115" spans="2:13" x14ac:dyDescent="0.25">
      <c r="B115" s="77" t="s">
        <v>159</v>
      </c>
      <c r="C115" s="84">
        <v>8.2477814511919267E-2</v>
      </c>
      <c r="D115" s="85">
        <v>0.27511523893756618</v>
      </c>
      <c r="E115" s="80">
        <v>5747</v>
      </c>
      <c r="F115" s="81">
        <v>0</v>
      </c>
      <c r="H115" s="77" t="s">
        <v>159</v>
      </c>
      <c r="I115" s="98">
        <v>7.6795307962762207E-3</v>
      </c>
      <c r="J115" s="92"/>
      <c r="K115" s="3">
        <f t="shared" si="4"/>
        <v>2.5611594279302749E-2</v>
      </c>
      <c r="L115" s="3">
        <f t="shared" si="5"/>
        <v>-2.302274926681112E-3</v>
      </c>
    </row>
    <row r="116" spans="2:13" x14ac:dyDescent="0.25">
      <c r="B116" s="77" t="s">
        <v>160</v>
      </c>
      <c r="C116" s="84">
        <v>1.9488428745432398E-2</v>
      </c>
      <c r="D116" s="85">
        <v>0.13824599612240662</v>
      </c>
      <c r="E116" s="80">
        <v>5747</v>
      </c>
      <c r="F116" s="81">
        <v>0</v>
      </c>
      <c r="H116" s="77" t="s">
        <v>160</v>
      </c>
      <c r="I116" s="98">
        <v>9.2573840933162059E-3</v>
      </c>
      <c r="J116" s="92"/>
      <c r="K116" s="3">
        <f t="shared" si="4"/>
        <v>6.5658120145537693E-2</v>
      </c>
      <c r="L116" s="3">
        <f t="shared" si="5"/>
        <v>-1.305006114693917E-3</v>
      </c>
    </row>
    <row r="117" spans="2:13" x14ac:dyDescent="0.25">
      <c r="B117" s="77" t="s">
        <v>161</v>
      </c>
      <c r="C117" s="84">
        <v>6.7861492952844948E-3</v>
      </c>
      <c r="D117" s="85">
        <v>8.2105240270619093E-2</v>
      </c>
      <c r="E117" s="80">
        <v>5747</v>
      </c>
      <c r="F117" s="81">
        <v>0</v>
      </c>
      <c r="H117" s="77" t="s">
        <v>161</v>
      </c>
      <c r="I117" s="98">
        <v>1.0134582066139078E-2</v>
      </c>
      <c r="J117" s="92"/>
      <c r="K117" s="3">
        <f t="shared" si="4"/>
        <v>0.12259640488251441</v>
      </c>
      <c r="L117" s="3">
        <f t="shared" si="5"/>
        <v>-8.376418693794781E-4</v>
      </c>
    </row>
    <row r="118" spans="2:13" x14ac:dyDescent="0.25">
      <c r="B118" s="77" t="s">
        <v>162</v>
      </c>
      <c r="C118" s="84">
        <v>3.8802853662780579E-2</v>
      </c>
      <c r="D118" s="85">
        <v>0.19314161435093202</v>
      </c>
      <c r="E118" s="80">
        <v>5747</v>
      </c>
      <c r="F118" s="81">
        <v>0</v>
      </c>
      <c r="H118" s="77" t="s">
        <v>162</v>
      </c>
      <c r="I118" s="98">
        <v>6.0516124873942097E-3</v>
      </c>
      <c r="J118" s="92"/>
      <c r="K118" s="3">
        <f t="shared" si="4"/>
        <v>3.0116723799631675E-2</v>
      </c>
      <c r="L118" s="3">
        <f t="shared" si="5"/>
        <v>-1.2157909861183675E-3</v>
      </c>
    </row>
    <row r="119" spans="2:13" x14ac:dyDescent="0.25">
      <c r="B119" s="77" t="s">
        <v>163</v>
      </c>
      <c r="C119" s="84">
        <v>7.8301722637898041E-3</v>
      </c>
      <c r="D119" s="85">
        <v>8.8148810047931264E-2</v>
      </c>
      <c r="E119" s="80">
        <v>5747</v>
      </c>
      <c r="F119" s="81">
        <v>0</v>
      </c>
      <c r="H119" s="77" t="s">
        <v>163</v>
      </c>
      <c r="I119" s="98">
        <v>9.6213197652674897E-3</v>
      </c>
      <c r="J119" s="92"/>
      <c r="K119" s="3">
        <f t="shared" si="4"/>
        <v>0.10829395392756605</v>
      </c>
      <c r="L119" s="3">
        <f t="shared" si="5"/>
        <v>-8.5465238981769073E-4</v>
      </c>
    </row>
    <row r="120" spans="2:13" x14ac:dyDescent="0.25">
      <c r="B120" s="77" t="s">
        <v>164</v>
      </c>
      <c r="C120" s="84">
        <v>2.0880459370106142E-3</v>
      </c>
      <c r="D120" s="85">
        <v>4.5651381508292975E-2</v>
      </c>
      <c r="E120" s="80">
        <v>5747</v>
      </c>
      <c r="F120" s="81">
        <v>0</v>
      </c>
      <c r="H120" s="77" t="s">
        <v>164</v>
      </c>
      <c r="I120" s="98">
        <v>4.8368885648594163E-3</v>
      </c>
      <c r="J120" s="92"/>
      <c r="K120" s="3">
        <f t="shared" si="4"/>
        <v>0.10573149727061294</v>
      </c>
      <c r="L120" s="3">
        <f t="shared" si="5"/>
        <v>-2.2123417040058506E-4</v>
      </c>
    </row>
    <row r="121" spans="2:13" x14ac:dyDescent="0.25">
      <c r="B121" s="77" t="s">
        <v>165</v>
      </c>
      <c r="C121" s="84">
        <v>0.34052549156081435</v>
      </c>
      <c r="D121" s="85">
        <v>0.47392717122947148</v>
      </c>
      <c r="E121" s="80">
        <v>5747</v>
      </c>
      <c r="F121" s="81">
        <v>0</v>
      </c>
      <c r="H121" s="77" t="s">
        <v>165</v>
      </c>
      <c r="I121" s="98">
        <v>-1.1613933996654731E-2</v>
      </c>
      <c r="J121" s="92"/>
      <c r="K121" s="3">
        <f t="shared" si="4"/>
        <v>-1.6160908001159019E-2</v>
      </c>
      <c r="L121" s="3">
        <f t="shared" si="5"/>
        <v>8.3448276934744593E-3</v>
      </c>
    </row>
    <row r="122" spans="2:13" x14ac:dyDescent="0.25">
      <c r="B122" s="77" t="s">
        <v>166</v>
      </c>
      <c r="C122" s="84">
        <v>0.15329737254219594</v>
      </c>
      <c r="D122" s="85">
        <v>0.36030525567837268</v>
      </c>
      <c r="E122" s="80">
        <v>5747</v>
      </c>
      <c r="F122" s="81">
        <v>0</v>
      </c>
      <c r="H122" s="77" t="s">
        <v>166</v>
      </c>
      <c r="I122" s="98">
        <v>1.0140790127216878E-2</v>
      </c>
      <c r="J122" s="92"/>
      <c r="K122" s="3">
        <f t="shared" si="4"/>
        <v>2.3830442409303102E-2</v>
      </c>
      <c r="L122" s="3">
        <f t="shared" si="5"/>
        <v>-4.3145539997114747E-3</v>
      </c>
    </row>
    <row r="123" spans="2:13" x14ac:dyDescent="0.25">
      <c r="B123" s="77" t="s">
        <v>167</v>
      </c>
      <c r="C123" s="84">
        <v>3.1668696711327653E-2</v>
      </c>
      <c r="D123" s="85">
        <v>0.17513174256395689</v>
      </c>
      <c r="E123" s="80">
        <v>5747</v>
      </c>
      <c r="F123" s="81">
        <v>0</v>
      </c>
      <c r="H123" s="77" t="s">
        <v>167</v>
      </c>
      <c r="I123" s="98">
        <v>1.7334936911071392E-3</v>
      </c>
      <c r="J123" s="92"/>
      <c r="K123" s="3">
        <f t="shared" ref="K123:K124" si="6">((1-C123)/D123)*I123</f>
        <v>9.5847627653191173E-3</v>
      </c>
      <c r="L123" s="3">
        <f t="shared" ref="L123:L124" si="7">((0-C123)/D123)*I123</f>
        <v>-3.1346393949471335E-4</v>
      </c>
    </row>
    <row r="124" spans="2:13" ht="15" thickBot="1" x14ac:dyDescent="0.3">
      <c r="B124" s="86" t="s">
        <v>168</v>
      </c>
      <c r="C124" s="87">
        <v>4.3273790951638054</v>
      </c>
      <c r="D124" s="88">
        <v>14.157715976820262</v>
      </c>
      <c r="E124" s="89">
        <v>5747</v>
      </c>
      <c r="F124" s="90">
        <v>619</v>
      </c>
      <c r="H124" s="86" t="s">
        <v>168</v>
      </c>
      <c r="I124" s="99">
        <v>7.74630541134139E-3</v>
      </c>
      <c r="J124" s="92"/>
      <c r="M124" s="3" t="str">
        <f>"((landarea-"&amp;C124&amp;")/"&amp;D124&amp;")*("&amp;I124&amp;")"</f>
        <v>((landarea-4.32737909516381)/14.1577159768203)*(0.00774630541134139)</v>
      </c>
    </row>
    <row r="125" spans="2:13" ht="53" customHeight="1" thickTop="1" x14ac:dyDescent="0.25">
      <c r="B125" s="91" t="s">
        <v>48</v>
      </c>
      <c r="C125" s="91"/>
      <c r="D125" s="91"/>
      <c r="E125" s="91"/>
      <c r="F125" s="91"/>
      <c r="H125" s="91" t="s">
        <v>7</v>
      </c>
      <c r="I125" s="91"/>
      <c r="J125" s="92"/>
    </row>
  </sheetData>
  <mergeCells count="7">
    <mergeCell ref="K5:L5"/>
    <mergeCell ref="B5:F5"/>
    <mergeCell ref="B6"/>
    <mergeCell ref="B125:F125"/>
    <mergeCell ref="H4:I4"/>
    <mergeCell ref="H5:H6"/>
    <mergeCell ref="H125:I12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7"/>
  <sheetViews>
    <sheetView tabSelected="1" topLeftCell="A88" zoomScale="90" zoomScaleNormal="90" workbookViewId="0">
      <selection activeCell="C21" sqref="C21:I21"/>
    </sheetView>
  </sheetViews>
  <sheetFormatPr defaultRowHeight="14.5" x14ac:dyDescent="0.35"/>
  <cols>
    <col min="2" max="2" width="9.08984375" customWidth="1"/>
    <col min="3" max="3" width="9.81640625" customWidth="1"/>
    <col min="4" max="4" width="11.08984375" customWidth="1"/>
    <col min="5" max="5" width="10.36328125" bestFit="1" customWidth="1"/>
    <col min="7" max="7" width="13" customWidth="1"/>
  </cols>
  <sheetData>
    <row r="1" spans="1:9" x14ac:dyDescent="0.35">
      <c r="A1" t="s">
        <v>12</v>
      </c>
    </row>
    <row r="3" spans="1:9" x14ac:dyDescent="0.35">
      <c r="B3" t="s">
        <v>13</v>
      </c>
    </row>
    <row r="5" spans="1:9" ht="15.75" customHeight="1" thickBot="1" x14ac:dyDescent="0.4">
      <c r="C5" s="100" t="s">
        <v>22</v>
      </c>
      <c r="D5" s="100"/>
      <c r="E5" s="100"/>
      <c r="F5" s="100"/>
      <c r="G5" s="100"/>
      <c r="H5" s="100"/>
      <c r="I5" s="100"/>
    </row>
    <row r="6" spans="1:9" ht="25.5" customHeight="1" thickTop="1" x14ac:dyDescent="0.35">
      <c r="C6" s="101" t="s">
        <v>14</v>
      </c>
      <c r="D6" s="102"/>
      <c r="E6" s="103" t="s">
        <v>15</v>
      </c>
      <c r="F6" s="104"/>
      <c r="G6" s="105" t="s">
        <v>16</v>
      </c>
      <c r="H6" s="104" t="s">
        <v>17</v>
      </c>
      <c r="I6" s="106" t="s">
        <v>18</v>
      </c>
    </row>
    <row r="7" spans="1:9" ht="15" thickBot="1" x14ac:dyDescent="0.4">
      <c r="C7" s="107"/>
      <c r="D7" s="108"/>
      <c r="E7" s="109" t="s">
        <v>19</v>
      </c>
      <c r="F7" s="110" t="s">
        <v>20</v>
      </c>
      <c r="G7" s="110" t="s">
        <v>21</v>
      </c>
      <c r="H7" s="111"/>
      <c r="I7" s="112"/>
    </row>
    <row r="8" spans="1:9" ht="15" thickTop="1" x14ac:dyDescent="0.35">
      <c r="C8" s="113" t="s">
        <v>5</v>
      </c>
      <c r="D8" s="114" t="s">
        <v>169</v>
      </c>
      <c r="E8" s="115">
        <v>0.80308226252523673</v>
      </c>
      <c r="F8" s="116">
        <v>2.2839937891353944E-3</v>
      </c>
      <c r="G8" s="117"/>
      <c r="H8" s="118">
        <v>351.61315514314225</v>
      </c>
      <c r="I8" s="119">
        <v>0</v>
      </c>
    </row>
    <row r="9" spans="1:9" ht="35" thickBot="1" x14ac:dyDescent="0.4">
      <c r="C9" s="120"/>
      <c r="D9" s="121" t="s">
        <v>170</v>
      </c>
      <c r="E9" s="122">
        <v>0.97585443636815172</v>
      </c>
      <c r="F9" s="123">
        <v>2.2843377382058042E-3</v>
      </c>
      <c r="G9" s="123">
        <v>0.9910287537346526</v>
      </c>
      <c r="H9" s="124">
        <v>427.19358877931103</v>
      </c>
      <c r="I9" s="125">
        <v>0</v>
      </c>
    </row>
    <row r="10" spans="1:9" ht="15" customHeight="1" thickTop="1" x14ac:dyDescent="0.35">
      <c r="C10" s="126" t="s">
        <v>44</v>
      </c>
      <c r="D10" s="126"/>
      <c r="E10" s="126"/>
      <c r="F10" s="126"/>
      <c r="G10" s="126"/>
      <c r="H10" s="126"/>
      <c r="I10" s="126"/>
    </row>
    <row r="12" spans="1:9" x14ac:dyDescent="0.35">
      <c r="D12" t="s">
        <v>196</v>
      </c>
    </row>
    <row r="14" spans="1:9" x14ac:dyDescent="0.35">
      <c r="B14" t="s">
        <v>11</v>
      </c>
    </row>
    <row r="16" spans="1:9" ht="15.75" customHeight="1" thickBot="1" x14ac:dyDescent="0.4">
      <c r="C16" s="100" t="s">
        <v>22</v>
      </c>
      <c r="D16" s="100"/>
      <c r="E16" s="100"/>
      <c r="F16" s="100"/>
      <c r="G16" s="100"/>
      <c r="H16" s="100"/>
      <c r="I16" s="100"/>
    </row>
    <row r="17" spans="2:9" ht="25.5" customHeight="1" thickTop="1" x14ac:dyDescent="0.35">
      <c r="C17" s="101" t="s">
        <v>14</v>
      </c>
      <c r="D17" s="102"/>
      <c r="E17" s="103" t="s">
        <v>15</v>
      </c>
      <c r="F17" s="104"/>
      <c r="G17" s="105" t="s">
        <v>16</v>
      </c>
      <c r="H17" s="104" t="s">
        <v>17</v>
      </c>
      <c r="I17" s="106" t="s">
        <v>18</v>
      </c>
    </row>
    <row r="18" spans="2:9" ht="15" thickBot="1" x14ac:dyDescent="0.4">
      <c r="C18" s="107"/>
      <c r="D18" s="108"/>
      <c r="E18" s="109" t="s">
        <v>19</v>
      </c>
      <c r="F18" s="110" t="s">
        <v>20</v>
      </c>
      <c r="G18" s="110" t="s">
        <v>21</v>
      </c>
      <c r="H18" s="111"/>
      <c r="I18" s="112"/>
    </row>
    <row r="19" spans="2:9" ht="15" thickTop="1" x14ac:dyDescent="0.35">
      <c r="C19" s="113" t="s">
        <v>5</v>
      </c>
      <c r="D19" s="114" t="s">
        <v>169</v>
      </c>
      <c r="E19" s="115">
        <v>-0.46407450736841943</v>
      </c>
      <c r="F19" s="116">
        <v>1.1597401284889836E-3</v>
      </c>
      <c r="G19" s="117"/>
      <c r="H19" s="118">
        <v>-400.15387582824997</v>
      </c>
      <c r="I19" s="119">
        <v>0</v>
      </c>
    </row>
    <row r="20" spans="2:9" ht="35" thickBot="1" x14ac:dyDescent="0.4">
      <c r="C20" s="120"/>
      <c r="D20" s="121" t="s">
        <v>171</v>
      </c>
      <c r="E20" s="122">
        <v>0.64949726419028808</v>
      </c>
      <c r="F20" s="123">
        <v>1.1598410412695568E-3</v>
      </c>
      <c r="G20" s="123">
        <v>0.99096382653903725</v>
      </c>
      <c r="H20" s="124">
        <v>559.98817172338659</v>
      </c>
      <c r="I20" s="125">
        <v>0</v>
      </c>
    </row>
    <row r="21" spans="2:9" ht="15" customHeight="1" thickTop="1" x14ac:dyDescent="0.35">
      <c r="C21" s="126" t="s">
        <v>44</v>
      </c>
      <c r="D21" s="126"/>
      <c r="E21" s="126"/>
      <c r="F21" s="126"/>
      <c r="G21" s="126"/>
      <c r="H21" s="126"/>
      <c r="I21" s="126"/>
    </row>
    <row r="23" spans="2:9" x14ac:dyDescent="0.35">
      <c r="D23" t="s">
        <v>197</v>
      </c>
    </row>
    <row r="26" spans="2:9" x14ac:dyDescent="0.35">
      <c r="B26" t="s">
        <v>23</v>
      </c>
    </row>
    <row r="28" spans="2:9" x14ac:dyDescent="0.35">
      <c r="C28" s="100" t="s">
        <v>24</v>
      </c>
      <c r="D28" s="100"/>
      <c r="E28" s="100"/>
    </row>
    <row r="29" spans="2:9" ht="15" thickBot="1" x14ac:dyDescent="0.4">
      <c r="C29" s="127" t="s">
        <v>45</v>
      </c>
      <c r="D29" s="128"/>
      <c r="E29" s="128"/>
      <c r="F29" s="1"/>
    </row>
    <row r="30" spans="2:9" ht="15" thickTop="1" x14ac:dyDescent="0.35">
      <c r="C30" s="129" t="s">
        <v>25</v>
      </c>
      <c r="D30" s="114" t="s">
        <v>26</v>
      </c>
      <c r="E30" s="130">
        <v>9059.670372999979</v>
      </c>
      <c r="F30" s="1"/>
    </row>
    <row r="31" spans="2:9" x14ac:dyDescent="0.35">
      <c r="C31" s="131"/>
      <c r="D31" s="132" t="s">
        <v>27</v>
      </c>
      <c r="E31" s="133">
        <v>0</v>
      </c>
      <c r="F31" s="1"/>
    </row>
    <row r="32" spans="2:9" x14ac:dyDescent="0.35">
      <c r="C32" s="131" t="s">
        <v>1</v>
      </c>
      <c r="D32" s="134"/>
      <c r="E32" s="135">
        <v>0.41676125739291309</v>
      </c>
      <c r="F32" s="1"/>
    </row>
    <row r="33" spans="3:6" ht="14.5" customHeight="1" x14ac:dyDescent="0.35">
      <c r="C33" s="131" t="s">
        <v>46</v>
      </c>
      <c r="D33" s="134"/>
      <c r="E33" s="136">
        <v>1.1841706284661068E-2</v>
      </c>
      <c r="F33" s="1"/>
    </row>
    <row r="34" spans="3:6" x14ac:dyDescent="0.35">
      <c r="C34" s="131" t="s">
        <v>28</v>
      </c>
      <c r="D34" s="134"/>
      <c r="E34" s="135">
        <v>0.33994928567158755</v>
      </c>
      <c r="F34" s="1"/>
    </row>
    <row r="35" spans="3:6" ht="15" customHeight="1" x14ac:dyDescent="0.35">
      <c r="C35" s="131" t="s">
        <v>29</v>
      </c>
      <c r="D35" s="134"/>
      <c r="E35" s="137">
        <v>2.5999792682122465</v>
      </c>
      <c r="F35" s="1"/>
    </row>
    <row r="36" spans="3:6" ht="14.5" customHeight="1" x14ac:dyDescent="0.35">
      <c r="C36" s="131" t="s">
        <v>30</v>
      </c>
      <c r="D36" s="134"/>
      <c r="E36" s="138">
        <v>1.1271208487892104</v>
      </c>
      <c r="F36" s="1"/>
    </row>
    <row r="37" spans="3:6" ht="15" customHeight="1" x14ac:dyDescent="0.35">
      <c r="C37" s="131" t="s">
        <v>31</v>
      </c>
      <c r="D37" s="134"/>
      <c r="E37" s="139">
        <v>0.34098878644590008</v>
      </c>
      <c r="F37" s="1"/>
    </row>
    <row r="38" spans="3:6" ht="14.5" customHeight="1" x14ac:dyDescent="0.35">
      <c r="C38" s="131" t="s">
        <v>32</v>
      </c>
      <c r="D38" s="134"/>
      <c r="E38" s="139">
        <v>2.5730459287292635E-2</v>
      </c>
      <c r="F38" s="1"/>
    </row>
    <row r="39" spans="3:6" ht="15" customHeight="1" x14ac:dyDescent="0.35">
      <c r="C39" s="131" t="s">
        <v>33</v>
      </c>
      <c r="D39" s="134"/>
      <c r="E39" s="139">
        <v>-0.84101494947761735</v>
      </c>
      <c r="F39" s="1"/>
    </row>
    <row r="40" spans="3:6" ht="14.5" customHeight="1" x14ac:dyDescent="0.35">
      <c r="C40" s="131" t="s">
        <v>34</v>
      </c>
      <c r="D40" s="134"/>
      <c r="E40" s="139">
        <v>5.145524368245992E-2</v>
      </c>
      <c r="F40" s="1"/>
    </row>
    <row r="41" spans="3:6" x14ac:dyDescent="0.35">
      <c r="C41" s="131" t="s">
        <v>35</v>
      </c>
      <c r="D41" s="134"/>
      <c r="E41" s="137">
        <v>-2.5058152569512613</v>
      </c>
      <c r="F41" s="1"/>
    </row>
    <row r="42" spans="3:6" x14ac:dyDescent="0.35">
      <c r="C42" s="131" t="s">
        <v>36</v>
      </c>
      <c r="D42" s="134"/>
      <c r="E42" s="137">
        <v>4.7797806916257217</v>
      </c>
      <c r="F42" s="1"/>
    </row>
    <row r="43" spans="3:6" x14ac:dyDescent="0.35">
      <c r="C43" s="131" t="s">
        <v>37</v>
      </c>
      <c r="D43" s="140" t="s">
        <v>38</v>
      </c>
      <c r="E43" s="135">
        <v>-0.71784328544764509</v>
      </c>
      <c r="F43" s="1"/>
    </row>
    <row r="44" spans="3:6" x14ac:dyDescent="0.35">
      <c r="C44" s="131"/>
      <c r="D44" s="140" t="s">
        <v>39</v>
      </c>
      <c r="E44" s="135">
        <v>-0.10395112547455002</v>
      </c>
      <c r="F44" s="1"/>
    </row>
    <row r="45" spans="3:6" x14ac:dyDescent="0.35">
      <c r="C45" s="131"/>
      <c r="D45" s="140" t="s">
        <v>40</v>
      </c>
      <c r="E45" s="135">
        <v>0.76783854078086022</v>
      </c>
      <c r="F45" s="1"/>
    </row>
    <row r="46" spans="3:6" ht="15" thickBot="1" x14ac:dyDescent="0.4">
      <c r="C46" s="120"/>
      <c r="D46" s="141" t="s">
        <v>41</v>
      </c>
      <c r="E46" s="142">
        <v>1.4661284428330719</v>
      </c>
    </row>
    <row r="47" spans="3:6" ht="15" thickTop="1" x14ac:dyDescent="0.35"/>
    <row r="49" spans="2:2" x14ac:dyDescent="0.35">
      <c r="B49" t="s">
        <v>42</v>
      </c>
    </row>
    <row r="82" spans="1:17" ht="15" thickBot="1" x14ac:dyDescent="0.4">
      <c r="A82" s="100" t="s">
        <v>172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28"/>
    </row>
    <row r="83" spans="1:17" ht="15" thickTop="1" x14ac:dyDescent="0.35">
      <c r="A83" s="143" t="s">
        <v>47</v>
      </c>
      <c r="B83" s="103" t="s">
        <v>173</v>
      </c>
      <c r="C83" s="104"/>
      <c r="D83" s="104"/>
      <c r="E83" s="104"/>
      <c r="F83" s="104"/>
      <c r="G83" s="104" t="s">
        <v>174</v>
      </c>
      <c r="H83" s="104"/>
      <c r="I83" s="104"/>
      <c r="J83" s="104"/>
      <c r="K83" s="104"/>
      <c r="L83" s="104" t="s">
        <v>175</v>
      </c>
      <c r="M83" s="104"/>
      <c r="N83" s="104"/>
      <c r="O83" s="104"/>
      <c r="P83" s="106"/>
      <c r="Q83" s="128"/>
    </row>
    <row r="84" spans="1:17" ht="15" thickBot="1" x14ac:dyDescent="0.4">
      <c r="A84" s="144"/>
      <c r="B84" s="109" t="s">
        <v>176</v>
      </c>
      <c r="C84" s="110" t="s">
        <v>177</v>
      </c>
      <c r="D84" s="110" t="s">
        <v>178</v>
      </c>
      <c r="E84" s="110" t="s">
        <v>179</v>
      </c>
      <c r="F84" s="110" t="s">
        <v>180</v>
      </c>
      <c r="G84" s="110" t="s">
        <v>176</v>
      </c>
      <c r="H84" s="110" t="s">
        <v>177</v>
      </c>
      <c r="I84" s="110" t="s">
        <v>178</v>
      </c>
      <c r="J84" s="110" t="s">
        <v>179</v>
      </c>
      <c r="K84" s="110" t="s">
        <v>180</v>
      </c>
      <c r="L84" s="110" t="s">
        <v>176</v>
      </c>
      <c r="M84" s="110" t="s">
        <v>177</v>
      </c>
      <c r="N84" s="110" t="s">
        <v>178</v>
      </c>
      <c r="O84" s="110" t="s">
        <v>179</v>
      </c>
      <c r="P84" s="145" t="s">
        <v>180</v>
      </c>
      <c r="Q84" s="128"/>
    </row>
    <row r="85" spans="1:17" ht="69.5" thickTop="1" x14ac:dyDescent="0.35">
      <c r="A85" s="146" t="s">
        <v>51</v>
      </c>
      <c r="B85" s="147">
        <v>0</v>
      </c>
      <c r="C85" s="118">
        <v>0</v>
      </c>
      <c r="D85" s="116">
        <v>1.8131121455885389E-4</v>
      </c>
      <c r="E85" s="116">
        <v>1.8971163233609911E-3</v>
      </c>
      <c r="F85" s="116">
        <v>1.5147771484277305E-2</v>
      </c>
      <c r="G85" s="118">
        <v>0</v>
      </c>
      <c r="H85" s="116">
        <v>2.9550119800934681E-4</v>
      </c>
      <c r="I85" s="116">
        <v>2.4733119907192906E-3</v>
      </c>
      <c r="J85" s="116">
        <v>1.5304046283930721E-3</v>
      </c>
      <c r="K85" s="116">
        <v>2.5272022907838542E-2</v>
      </c>
      <c r="L85" s="118">
        <v>0</v>
      </c>
      <c r="M85" s="118">
        <v>0</v>
      </c>
      <c r="N85" s="118">
        <v>0</v>
      </c>
      <c r="O85" s="118">
        <v>0</v>
      </c>
      <c r="P85" s="148">
        <v>2.1802262026872545E-3</v>
      </c>
      <c r="Q85" s="128"/>
    </row>
    <row r="86" spans="1:17" ht="69" x14ac:dyDescent="0.35">
      <c r="A86" s="149" t="s">
        <v>52</v>
      </c>
      <c r="B86" s="150">
        <v>2.5234672841128607E-4</v>
      </c>
      <c r="C86" s="151">
        <v>6.1285811269513857E-4</v>
      </c>
      <c r="D86" s="151">
        <v>1.205679122051177E-3</v>
      </c>
      <c r="E86" s="151">
        <v>3.3375414495682779E-3</v>
      </c>
      <c r="F86" s="151">
        <v>1.0934961047952651E-2</v>
      </c>
      <c r="G86" s="151">
        <v>1.7575391574866655E-4</v>
      </c>
      <c r="H86" s="152">
        <v>0</v>
      </c>
      <c r="I86" s="151">
        <v>2.5751367974517346E-4</v>
      </c>
      <c r="J86" s="151">
        <v>9.0460364917775479E-3</v>
      </c>
      <c r="K86" s="151">
        <v>8.5672924630974291E-3</v>
      </c>
      <c r="L86" s="152">
        <v>0</v>
      </c>
      <c r="M86" s="151">
        <v>6.1239578177435571E-4</v>
      </c>
      <c r="N86" s="152">
        <v>0</v>
      </c>
      <c r="O86" s="151">
        <v>1.2655684950420342E-3</v>
      </c>
      <c r="P86" s="153">
        <v>1.3284428610317664E-2</v>
      </c>
      <c r="Q86" s="128"/>
    </row>
    <row r="87" spans="1:17" ht="69" x14ac:dyDescent="0.35">
      <c r="A87" s="149" t="s">
        <v>53</v>
      </c>
      <c r="B87" s="150">
        <v>7.8851724873045927E-4</v>
      </c>
      <c r="C87" s="151">
        <v>1.7998839928779057E-3</v>
      </c>
      <c r="D87" s="151">
        <v>1.2762601185813736E-2</v>
      </c>
      <c r="E87" s="151">
        <v>6.8117861483738315E-2</v>
      </c>
      <c r="F87" s="151">
        <v>4.1683362447704493E-2</v>
      </c>
      <c r="G87" s="151">
        <v>2.8250775231228992E-3</v>
      </c>
      <c r="H87" s="151">
        <v>3.6889869866896484E-2</v>
      </c>
      <c r="I87" s="151">
        <v>6.0920107686949769E-2</v>
      </c>
      <c r="J87" s="151">
        <v>6.8631499577352678E-2</v>
      </c>
      <c r="K87" s="151">
        <v>3.6056864867693182E-2</v>
      </c>
      <c r="L87" s="152">
        <v>0</v>
      </c>
      <c r="M87" s="151">
        <v>2.2096894547308111E-3</v>
      </c>
      <c r="N87" s="151">
        <v>1.1514937161312404E-3</v>
      </c>
      <c r="O87" s="151">
        <v>3.140678892953711E-3</v>
      </c>
      <c r="P87" s="153">
        <v>7.2060240130165151E-3</v>
      </c>
      <c r="Q87" s="128"/>
    </row>
    <row r="88" spans="1:17" ht="80.5" x14ac:dyDescent="0.35">
      <c r="A88" s="149" t="s">
        <v>54</v>
      </c>
      <c r="B88" s="150">
        <v>1.5692207493848388E-3</v>
      </c>
      <c r="C88" s="151">
        <v>1.1867618592053954E-2</v>
      </c>
      <c r="D88" s="151">
        <v>1.7461288460119073E-2</v>
      </c>
      <c r="E88" s="151">
        <v>6.1327663806325372E-2</v>
      </c>
      <c r="F88" s="151">
        <v>7.2224738626495172E-2</v>
      </c>
      <c r="G88" s="151">
        <v>1.7652865426894782E-3</v>
      </c>
      <c r="H88" s="151">
        <v>4.4618585781629333E-2</v>
      </c>
      <c r="I88" s="151">
        <v>6.133136589739023E-2</v>
      </c>
      <c r="J88" s="151">
        <v>9.2757738846343529E-2</v>
      </c>
      <c r="K88" s="151">
        <v>4.4921660906007799E-2</v>
      </c>
      <c r="L88" s="152">
        <v>0</v>
      </c>
      <c r="M88" s="151">
        <v>3.80818952417649E-3</v>
      </c>
      <c r="N88" s="151">
        <v>1.6139414475995303E-2</v>
      </c>
      <c r="O88" s="151">
        <v>1.4681377816741609E-2</v>
      </c>
      <c r="P88" s="153">
        <v>1.3929903562552602E-2</v>
      </c>
      <c r="Q88" s="128"/>
    </row>
    <row r="89" spans="1:17" ht="92" x14ac:dyDescent="0.35">
      <c r="A89" s="149" t="s">
        <v>55</v>
      </c>
      <c r="B89" s="150">
        <v>0.48111430230923219</v>
      </c>
      <c r="C89" s="151">
        <v>0.76381835144098897</v>
      </c>
      <c r="D89" s="151">
        <v>0.77350966580408564</v>
      </c>
      <c r="E89" s="151">
        <v>0.49010833061994974</v>
      </c>
      <c r="F89" s="151">
        <v>0.22553350028532426</v>
      </c>
      <c r="G89" s="151">
        <v>0.77930936306185683</v>
      </c>
      <c r="H89" s="151">
        <v>0.68166934874872753</v>
      </c>
      <c r="I89" s="151">
        <v>0.48412024261736569</v>
      </c>
      <c r="J89" s="151">
        <v>0.29168642863816152</v>
      </c>
      <c r="K89" s="151">
        <v>0.17130844361356126</v>
      </c>
      <c r="L89" s="151">
        <v>0.34106219629065671</v>
      </c>
      <c r="M89" s="151">
        <v>0.57637838691148213</v>
      </c>
      <c r="N89" s="151">
        <v>0.72737457555184215</v>
      </c>
      <c r="O89" s="151">
        <v>0.76290078607205103</v>
      </c>
      <c r="P89" s="153">
        <v>0.79630948552830083</v>
      </c>
      <c r="Q89" s="128"/>
    </row>
    <row r="90" spans="1:17" ht="69" x14ac:dyDescent="0.35">
      <c r="A90" s="149" t="s">
        <v>56</v>
      </c>
      <c r="B90" s="150">
        <v>2.1865756079701825E-2</v>
      </c>
      <c r="C90" s="151">
        <v>2.5987609787209986E-2</v>
      </c>
      <c r="D90" s="151">
        <v>4.7359399575196193E-2</v>
      </c>
      <c r="E90" s="151">
        <v>7.6270270011814106E-2</v>
      </c>
      <c r="F90" s="151">
        <v>5.3305056650630359E-2</v>
      </c>
      <c r="G90" s="151">
        <v>3.6106983647376641E-2</v>
      </c>
      <c r="H90" s="151">
        <v>7.2285913289507037E-2</v>
      </c>
      <c r="I90" s="151">
        <v>7.6650789185098808E-2</v>
      </c>
      <c r="J90" s="151">
        <v>5.6777188618165525E-2</v>
      </c>
      <c r="K90" s="151">
        <v>5.5957968638891825E-2</v>
      </c>
      <c r="L90" s="151">
        <v>1.4001361784679898E-2</v>
      </c>
      <c r="M90" s="151">
        <v>2.6646109406797305E-2</v>
      </c>
      <c r="N90" s="151">
        <v>2.3232453275953663E-2</v>
      </c>
      <c r="O90" s="151">
        <v>2.6692822560268743E-2</v>
      </c>
      <c r="P90" s="153">
        <v>3.435290066703138E-2</v>
      </c>
      <c r="Q90" s="128"/>
    </row>
    <row r="91" spans="1:17" ht="69" x14ac:dyDescent="0.35">
      <c r="A91" s="149" t="s">
        <v>57</v>
      </c>
      <c r="B91" s="150">
        <v>0.12006492118879282</v>
      </c>
      <c r="C91" s="151">
        <v>5.6799135579980863E-2</v>
      </c>
      <c r="D91" s="151">
        <v>4.8032725480626086E-2</v>
      </c>
      <c r="E91" s="151">
        <v>1.0582373125603922E-2</v>
      </c>
      <c r="F91" s="151">
        <v>1.0941617050974984E-2</v>
      </c>
      <c r="G91" s="151">
        <v>9.2037951814032223E-2</v>
      </c>
      <c r="H91" s="151">
        <v>3.2698432293730047E-2</v>
      </c>
      <c r="I91" s="151">
        <v>9.898247191774151E-3</v>
      </c>
      <c r="J91" s="151">
        <v>1.0802490784262169E-2</v>
      </c>
      <c r="K91" s="151">
        <v>1.0533617608811077E-2</v>
      </c>
      <c r="L91" s="151">
        <v>0.14106500334799446</v>
      </c>
      <c r="M91" s="151">
        <v>8.2857218122722467E-2</v>
      </c>
      <c r="N91" s="151">
        <v>6.3037697379531438E-2</v>
      </c>
      <c r="O91" s="151">
        <v>5.0003921603610904E-2</v>
      </c>
      <c r="P91" s="153">
        <v>3.1064534714357283E-2</v>
      </c>
      <c r="Q91" s="128"/>
    </row>
    <row r="92" spans="1:17" ht="69" x14ac:dyDescent="0.35">
      <c r="A92" s="149" t="s">
        <v>58</v>
      </c>
      <c r="B92" s="150">
        <v>1.8178879211276474E-2</v>
      </c>
      <c r="C92" s="151">
        <v>1.2055971761585236E-2</v>
      </c>
      <c r="D92" s="151">
        <v>1.610196998455916E-3</v>
      </c>
      <c r="E92" s="151">
        <v>4.2352655425859876E-3</v>
      </c>
      <c r="F92" s="151">
        <v>3.9110911905138991E-3</v>
      </c>
      <c r="G92" s="151">
        <v>1.0662000786976501E-2</v>
      </c>
      <c r="H92" s="151">
        <v>3.037152729223184E-3</v>
      </c>
      <c r="I92" s="151">
        <v>4.8751745179596486E-3</v>
      </c>
      <c r="J92" s="151">
        <v>3.9581338039485206E-3</v>
      </c>
      <c r="K92" s="151">
        <v>2.0755659587088919E-3</v>
      </c>
      <c r="L92" s="151">
        <v>1.7205663024162328E-2</v>
      </c>
      <c r="M92" s="151">
        <v>1.7502541176555603E-2</v>
      </c>
      <c r="N92" s="151">
        <v>1.2627971676370678E-2</v>
      </c>
      <c r="O92" s="151">
        <v>1.1107211671281815E-2</v>
      </c>
      <c r="P92" s="153">
        <v>2.4346967440511771E-3</v>
      </c>
      <c r="Q92" s="128"/>
    </row>
    <row r="93" spans="1:17" ht="69" x14ac:dyDescent="0.35">
      <c r="A93" s="149" t="s">
        <v>59</v>
      </c>
      <c r="B93" s="150">
        <v>8.8223287592355315E-2</v>
      </c>
      <c r="C93" s="151">
        <v>4.0773839093327623E-2</v>
      </c>
      <c r="D93" s="151">
        <v>1.4804045981331612E-2</v>
      </c>
      <c r="E93" s="151">
        <v>7.9237484516056569E-3</v>
      </c>
      <c r="F93" s="151">
        <v>2.0317542700829258E-3</v>
      </c>
      <c r="G93" s="151">
        <v>3.539052582639049E-2</v>
      </c>
      <c r="H93" s="152">
        <v>0</v>
      </c>
      <c r="I93" s="151">
        <v>1.0772126284768356E-2</v>
      </c>
      <c r="J93" s="151">
        <v>2.833879377103912E-3</v>
      </c>
      <c r="K93" s="152">
        <v>0</v>
      </c>
      <c r="L93" s="151">
        <v>0.11657259666731262</v>
      </c>
      <c r="M93" s="151">
        <v>6.4300327204640614E-2</v>
      </c>
      <c r="N93" s="151">
        <v>4.5357039221497267E-2</v>
      </c>
      <c r="O93" s="151">
        <v>4.455332909068381E-2</v>
      </c>
      <c r="P93" s="153">
        <v>2.1999198775826671E-2</v>
      </c>
      <c r="Q93" s="128"/>
    </row>
    <row r="94" spans="1:17" ht="57.5" x14ac:dyDescent="0.35">
      <c r="A94" s="149" t="s">
        <v>60</v>
      </c>
      <c r="B94" s="150">
        <v>4.9601444603666368E-3</v>
      </c>
      <c r="C94" s="151">
        <v>2.4011882826525644E-3</v>
      </c>
      <c r="D94" s="152">
        <v>0</v>
      </c>
      <c r="E94" s="151">
        <v>3.4021429848205795E-4</v>
      </c>
      <c r="F94" s="151">
        <v>3.0041030666312462E-3</v>
      </c>
      <c r="G94" s="151">
        <v>2.584066274749624E-3</v>
      </c>
      <c r="H94" s="152">
        <v>0</v>
      </c>
      <c r="I94" s="152">
        <v>0</v>
      </c>
      <c r="J94" s="152">
        <v>0</v>
      </c>
      <c r="K94" s="151">
        <v>5.5057127273361074E-3</v>
      </c>
      <c r="L94" s="151">
        <v>2.5110475461221017E-3</v>
      </c>
      <c r="M94" s="151">
        <v>9.2411565593602651E-3</v>
      </c>
      <c r="N94" s="152">
        <v>0</v>
      </c>
      <c r="O94" s="151">
        <v>2.3003993607788385E-3</v>
      </c>
      <c r="P94" s="153">
        <v>9.1394845727626637E-4</v>
      </c>
      <c r="Q94" s="128"/>
    </row>
    <row r="95" spans="1:17" ht="69" x14ac:dyDescent="0.35">
      <c r="A95" s="149" t="s">
        <v>61</v>
      </c>
      <c r="B95" s="150">
        <v>1.919391366019755E-3</v>
      </c>
      <c r="C95" s="151">
        <v>6.6709339018399243E-4</v>
      </c>
      <c r="D95" s="151">
        <v>1.1956573343571986E-4</v>
      </c>
      <c r="E95" s="151">
        <v>1.0437127186226174E-3</v>
      </c>
      <c r="F95" s="151">
        <v>3.1518852013187005E-3</v>
      </c>
      <c r="G95" s="151">
        <v>2.0486257665842841E-4</v>
      </c>
      <c r="H95" s="151">
        <v>1.948683513983769E-4</v>
      </c>
      <c r="I95" s="151">
        <v>1.7557553504770104E-3</v>
      </c>
      <c r="J95" s="152">
        <v>0</v>
      </c>
      <c r="K95" s="151">
        <v>5.7765576223929574E-3</v>
      </c>
      <c r="L95" s="151">
        <v>2.0103328104700653E-3</v>
      </c>
      <c r="M95" s="151">
        <v>2.1716916735065603E-3</v>
      </c>
      <c r="N95" s="151">
        <v>1.5137886460780553E-3</v>
      </c>
      <c r="O95" s="152">
        <v>0</v>
      </c>
      <c r="P95" s="154">
        <v>0</v>
      </c>
      <c r="Q95" s="128"/>
    </row>
    <row r="96" spans="1:17" ht="69" x14ac:dyDescent="0.35">
      <c r="A96" s="149" t="s">
        <v>62</v>
      </c>
      <c r="B96" s="155">
        <v>0</v>
      </c>
      <c r="C96" s="152">
        <v>0</v>
      </c>
      <c r="D96" s="151">
        <v>1.0172755830506845E-3</v>
      </c>
      <c r="E96" s="151">
        <v>9.2787181115534748E-3</v>
      </c>
      <c r="F96" s="151">
        <v>4.4402408422491383E-3</v>
      </c>
      <c r="G96" s="151">
        <v>1.252622059026542E-3</v>
      </c>
      <c r="H96" s="151">
        <v>6.9133688665869051E-3</v>
      </c>
      <c r="I96" s="151">
        <v>4.6241719378654535E-3</v>
      </c>
      <c r="J96" s="151">
        <v>1.1764376335804997E-2</v>
      </c>
      <c r="K96" s="152">
        <v>0</v>
      </c>
      <c r="L96" s="152">
        <v>0</v>
      </c>
      <c r="M96" s="152">
        <v>0</v>
      </c>
      <c r="N96" s="152">
        <v>0</v>
      </c>
      <c r="O96" s="152">
        <v>0</v>
      </c>
      <c r="P96" s="153">
        <v>9.1394845727626637E-4</v>
      </c>
      <c r="Q96" s="128"/>
    </row>
    <row r="97" spans="1:17" ht="138" x14ac:dyDescent="0.35">
      <c r="A97" s="149" t="s">
        <v>63</v>
      </c>
      <c r="B97" s="150">
        <v>0.26106323306572854</v>
      </c>
      <c r="C97" s="151">
        <v>8.2957731487836403E-2</v>
      </c>
      <c r="D97" s="151">
        <v>2.2424856244206596E-2</v>
      </c>
      <c r="E97" s="151">
        <v>4.4030967605645926E-3</v>
      </c>
      <c r="F97" s="151">
        <v>9.7824721976076212E-4</v>
      </c>
      <c r="G97" s="151">
        <v>2.7883429164300564E-2</v>
      </c>
      <c r="H97" s="151">
        <v>4.8700541551923663E-3</v>
      </c>
      <c r="I97" s="151">
        <v>2.531243603330673E-3</v>
      </c>
      <c r="J97" s="151">
        <v>1.4940535972955524E-3</v>
      </c>
      <c r="K97" s="152">
        <v>0</v>
      </c>
      <c r="L97" s="151">
        <v>0.36557179852860139</v>
      </c>
      <c r="M97" s="151">
        <v>0.21427229418425348</v>
      </c>
      <c r="N97" s="151">
        <v>0.10956556605660014</v>
      </c>
      <c r="O97" s="151">
        <v>8.2715596127320573E-2</v>
      </c>
      <c r="P97" s="153">
        <v>3.424395209597212E-2</v>
      </c>
      <c r="Q97" s="128"/>
    </row>
    <row r="98" spans="1:17" ht="69" x14ac:dyDescent="0.35">
      <c r="A98" s="149" t="s">
        <v>64</v>
      </c>
      <c r="B98" s="155">
        <v>0</v>
      </c>
      <c r="C98" s="152">
        <v>0</v>
      </c>
      <c r="D98" s="152">
        <v>0</v>
      </c>
      <c r="E98" s="151">
        <v>2.7625520797542164E-3</v>
      </c>
      <c r="F98" s="151">
        <v>2.0890947783601073E-2</v>
      </c>
      <c r="G98" s="152">
        <v>0</v>
      </c>
      <c r="H98" s="152">
        <v>0</v>
      </c>
      <c r="I98" s="151">
        <v>4.6472228501735951E-3</v>
      </c>
      <c r="J98" s="151">
        <v>1.0891637895610565E-3</v>
      </c>
      <c r="K98" s="151">
        <v>3.6229927533005538E-2</v>
      </c>
      <c r="L98" s="152">
        <v>0</v>
      </c>
      <c r="M98" s="152">
        <v>0</v>
      </c>
      <c r="N98" s="152">
        <v>0</v>
      </c>
      <c r="O98" s="152">
        <v>0</v>
      </c>
      <c r="P98" s="153">
        <v>1.1205653552633016E-3</v>
      </c>
      <c r="Q98" s="128"/>
    </row>
    <row r="99" spans="1:17" ht="80.5" x14ac:dyDescent="0.35">
      <c r="A99" s="149" t="s">
        <v>65</v>
      </c>
      <c r="B99" s="155">
        <v>0</v>
      </c>
      <c r="C99" s="151">
        <v>2.5871847860654183E-4</v>
      </c>
      <c r="D99" s="151">
        <v>5.9511388617070241E-2</v>
      </c>
      <c r="E99" s="151">
        <v>0.25837153521647077</v>
      </c>
      <c r="F99" s="151">
        <v>0.53182072283248349</v>
      </c>
      <c r="G99" s="151">
        <v>9.8020768070719039E-3</v>
      </c>
      <c r="H99" s="151">
        <v>0.11652690471910047</v>
      </c>
      <c r="I99" s="151">
        <v>0.27514272720638178</v>
      </c>
      <c r="J99" s="151">
        <v>0.4476286055118302</v>
      </c>
      <c r="K99" s="151">
        <v>0.59779436515265527</v>
      </c>
      <c r="L99" s="152">
        <v>0</v>
      </c>
      <c r="M99" s="152">
        <v>0</v>
      </c>
      <c r="N99" s="152">
        <v>0</v>
      </c>
      <c r="O99" s="151">
        <v>6.383083092667296E-4</v>
      </c>
      <c r="P99" s="153">
        <v>4.0046186816070778E-2</v>
      </c>
      <c r="Q99" s="128"/>
    </row>
    <row r="100" spans="1:17" ht="57.5" x14ac:dyDescent="0.35">
      <c r="A100" s="149" t="s">
        <v>181</v>
      </c>
      <c r="B100" s="155">
        <v>0</v>
      </c>
      <c r="C100" s="152">
        <v>0</v>
      </c>
      <c r="D100" s="152">
        <v>0</v>
      </c>
      <c r="E100" s="152">
        <v>0</v>
      </c>
      <c r="F100" s="152">
        <v>0</v>
      </c>
      <c r="G100" s="152">
        <v>0</v>
      </c>
      <c r="H100" s="152">
        <v>0</v>
      </c>
      <c r="I100" s="152">
        <v>0</v>
      </c>
      <c r="J100" s="152">
        <v>0</v>
      </c>
      <c r="K100" s="152">
        <v>0</v>
      </c>
      <c r="L100" s="152">
        <v>0</v>
      </c>
      <c r="M100" s="152">
        <v>0</v>
      </c>
      <c r="N100" s="152">
        <v>0</v>
      </c>
      <c r="O100" s="152">
        <v>0</v>
      </c>
      <c r="P100" s="154">
        <v>0</v>
      </c>
      <c r="Q100" s="128"/>
    </row>
    <row r="101" spans="1:17" ht="92" x14ac:dyDescent="0.35">
      <c r="A101" s="149" t="s">
        <v>66</v>
      </c>
      <c r="B101" s="155">
        <v>0</v>
      </c>
      <c r="C101" s="152">
        <v>0</v>
      </c>
      <c r="D101" s="151">
        <v>2.2186859114063599E-3</v>
      </c>
      <c r="E101" s="151">
        <v>2.8998252507444521E-3</v>
      </c>
      <c r="F101" s="151">
        <v>9.8639312974259374E-3</v>
      </c>
      <c r="G101" s="151">
        <v>6.0299885201721697E-4</v>
      </c>
      <c r="H101" s="151">
        <v>1.6515304859193269E-3</v>
      </c>
      <c r="I101" s="151">
        <v>3.37133029380395E-3</v>
      </c>
      <c r="J101" s="151">
        <v>9.7955878236515113E-3</v>
      </c>
      <c r="K101" s="151">
        <v>4.9875673791894663E-3</v>
      </c>
      <c r="L101" s="152">
        <v>0</v>
      </c>
      <c r="M101" s="152">
        <v>0</v>
      </c>
      <c r="N101" s="152">
        <v>0</v>
      </c>
      <c r="O101" s="151">
        <v>5.639072897613178E-4</v>
      </c>
      <c r="P101" s="153">
        <v>6.7797876680625244E-3</v>
      </c>
      <c r="Q101" s="128"/>
    </row>
    <row r="102" spans="1:17" ht="69" x14ac:dyDescent="0.35">
      <c r="A102" s="149" t="s">
        <v>67</v>
      </c>
      <c r="B102" s="155">
        <v>0</v>
      </c>
      <c r="C102" s="151">
        <v>6.7492268126213128E-3</v>
      </c>
      <c r="D102" s="151">
        <v>5.0815940605345569E-2</v>
      </c>
      <c r="E102" s="151">
        <v>0.16417365388011571</v>
      </c>
      <c r="F102" s="151">
        <v>0.53340296191651249</v>
      </c>
      <c r="G102" s="151">
        <v>1.4548552882488111E-2</v>
      </c>
      <c r="H102" s="151">
        <v>5.9206456940598506E-2</v>
      </c>
      <c r="I102" s="151">
        <v>0.15822080803665026</v>
      </c>
      <c r="J102" s="151">
        <v>0.30208761977061926</v>
      </c>
      <c r="K102" s="151">
        <v>0.67486015004192945</v>
      </c>
      <c r="L102" s="152">
        <v>0</v>
      </c>
      <c r="M102" s="152">
        <v>0</v>
      </c>
      <c r="N102" s="151">
        <v>2.3883995837076541E-3</v>
      </c>
      <c r="O102" s="151">
        <v>2.7430496605610612E-3</v>
      </c>
      <c r="P102" s="153">
        <v>0.164924787416211</v>
      </c>
      <c r="Q102" s="128"/>
    </row>
    <row r="103" spans="1:17" ht="69" x14ac:dyDescent="0.35">
      <c r="A103" s="149" t="s">
        <v>68</v>
      </c>
      <c r="B103" s="150">
        <v>4.5772030627386592E-4</v>
      </c>
      <c r="C103" s="151">
        <v>1.9224879789038224E-2</v>
      </c>
      <c r="D103" s="151">
        <v>3.7440567397682437E-2</v>
      </c>
      <c r="E103" s="151">
        <v>3.6701013191012495E-2</v>
      </c>
      <c r="F103" s="151">
        <v>1.1217506104087144E-2</v>
      </c>
      <c r="G103" s="151">
        <v>2.9416246106691041E-2</v>
      </c>
      <c r="H103" s="151">
        <v>3.7593224703781458E-2</v>
      </c>
      <c r="I103" s="151">
        <v>4.2574865070051267E-2</v>
      </c>
      <c r="J103" s="151">
        <v>2.0251693172175848E-2</v>
      </c>
      <c r="K103" s="151">
        <v>3.5613907181600295E-3</v>
      </c>
      <c r="L103" s="152">
        <v>0</v>
      </c>
      <c r="M103" s="151">
        <v>7.657601715274307E-4</v>
      </c>
      <c r="N103" s="151">
        <v>1.262686150299131E-2</v>
      </c>
      <c r="O103" s="151">
        <v>2.1177271611129062E-2</v>
      </c>
      <c r="P103" s="153">
        <v>3.0375341355634199E-2</v>
      </c>
      <c r="Q103" s="128"/>
    </row>
    <row r="104" spans="1:17" ht="80.5" x14ac:dyDescent="0.35">
      <c r="A104" s="149" t="s">
        <v>69</v>
      </c>
      <c r="B104" s="150">
        <v>4.2047397581568264E-4</v>
      </c>
      <c r="C104" s="151">
        <v>5.0534422703796093E-3</v>
      </c>
      <c r="D104" s="151">
        <v>6.8348156890746187E-3</v>
      </c>
      <c r="E104" s="151">
        <v>4.1722440669922263E-3</v>
      </c>
      <c r="F104" s="151">
        <v>6.7613865730964187E-3</v>
      </c>
      <c r="G104" s="151">
        <v>6.3057296025955034E-3</v>
      </c>
      <c r="H104" s="151">
        <v>7.5020568340538251E-3</v>
      </c>
      <c r="I104" s="151">
        <v>2.822387731225257E-3</v>
      </c>
      <c r="J104" s="151">
        <v>8.0717352184078023E-3</v>
      </c>
      <c r="K104" s="151">
        <v>4.23956299862655E-3</v>
      </c>
      <c r="L104" s="152">
        <v>0</v>
      </c>
      <c r="M104" s="151">
        <v>1.0204074796473536E-3</v>
      </c>
      <c r="N104" s="152">
        <v>0</v>
      </c>
      <c r="O104" s="151">
        <v>8.4204935354020329E-3</v>
      </c>
      <c r="P104" s="153">
        <v>6.225103191710264E-3</v>
      </c>
      <c r="Q104" s="128"/>
    </row>
    <row r="105" spans="1:17" ht="80.5" x14ac:dyDescent="0.35">
      <c r="A105" s="149" t="s">
        <v>70</v>
      </c>
      <c r="B105" s="155">
        <v>0</v>
      </c>
      <c r="C105" s="151">
        <v>9.1617603276774847E-4</v>
      </c>
      <c r="D105" s="152">
        <v>0</v>
      </c>
      <c r="E105" s="151">
        <v>4.8782477307025254E-4</v>
      </c>
      <c r="F105" s="152">
        <v>0</v>
      </c>
      <c r="G105" s="152">
        <v>0</v>
      </c>
      <c r="H105" s="151">
        <v>8.6063238906337967E-4</v>
      </c>
      <c r="I105" s="152">
        <v>0</v>
      </c>
      <c r="J105" s="152">
        <v>0</v>
      </c>
      <c r="K105" s="152">
        <v>0</v>
      </c>
      <c r="L105" s="152">
        <v>0</v>
      </c>
      <c r="M105" s="152">
        <v>0</v>
      </c>
      <c r="N105" s="152">
        <v>0</v>
      </c>
      <c r="O105" s="151">
        <v>2.2603827048474608E-3</v>
      </c>
      <c r="P105" s="154">
        <v>0</v>
      </c>
      <c r="Q105" s="128"/>
    </row>
    <row r="106" spans="1:17" ht="80.5" x14ac:dyDescent="0.35">
      <c r="A106" s="149" t="s">
        <v>71</v>
      </c>
      <c r="B106" s="150">
        <v>1.8647404605333783E-3</v>
      </c>
      <c r="C106" s="151">
        <v>8.6607026648132975E-3</v>
      </c>
      <c r="D106" s="151">
        <v>1.1936254916276078E-2</v>
      </c>
      <c r="E106" s="151">
        <v>1.0940535145597325E-3</v>
      </c>
      <c r="F106" s="151">
        <v>1.1104883265634425E-3</v>
      </c>
      <c r="G106" s="151">
        <v>1.615372032360984E-2</v>
      </c>
      <c r="H106" s="151">
        <v>6.3853917196874518E-3</v>
      </c>
      <c r="I106" s="151">
        <v>1.0108408794749192E-3</v>
      </c>
      <c r="J106" s="151">
        <v>4.4271941374450329E-4</v>
      </c>
      <c r="K106" s="152">
        <v>0</v>
      </c>
      <c r="L106" s="151">
        <v>1.5123221208764776E-3</v>
      </c>
      <c r="M106" s="151">
        <v>3.3082333561702359E-3</v>
      </c>
      <c r="N106" s="151">
        <v>5.4151290831286952E-3</v>
      </c>
      <c r="O106" s="151">
        <v>4.6942942012817897E-3</v>
      </c>
      <c r="P106" s="153">
        <v>1.0994423947106242E-2</v>
      </c>
      <c r="Q106" s="128"/>
    </row>
    <row r="107" spans="1:17" ht="69" x14ac:dyDescent="0.35">
      <c r="A107" s="149" t="s">
        <v>72</v>
      </c>
      <c r="B107" s="150">
        <v>1.0257854450516763E-2</v>
      </c>
      <c r="C107" s="151">
        <v>2.5227902207524768E-2</v>
      </c>
      <c r="D107" s="151">
        <v>4.6473954419365894E-2</v>
      </c>
      <c r="E107" s="151">
        <v>1.6130200627178504E-2</v>
      </c>
      <c r="F107" s="151">
        <v>7.3462157523183358E-3</v>
      </c>
      <c r="G107" s="151">
        <v>2.7261882178689932E-2</v>
      </c>
      <c r="H107" s="151">
        <v>3.2440877458359323E-2</v>
      </c>
      <c r="I107" s="151">
        <v>1.425495059520053E-2</v>
      </c>
      <c r="J107" s="151">
        <v>8.2105536446600638E-3</v>
      </c>
      <c r="K107" s="151">
        <v>5.8959012602379608E-3</v>
      </c>
      <c r="L107" s="151">
        <v>2.2852930013008465E-3</v>
      </c>
      <c r="M107" s="151">
        <v>1.2583463199978913E-2</v>
      </c>
      <c r="N107" s="151">
        <v>2.5544369561096472E-2</v>
      </c>
      <c r="O107" s="151">
        <v>4.7047363767000597E-2</v>
      </c>
      <c r="P107" s="153">
        <v>4.5105414677192597E-2</v>
      </c>
      <c r="Q107" s="128"/>
    </row>
    <row r="108" spans="1:17" ht="92" x14ac:dyDescent="0.35">
      <c r="A108" s="149" t="s">
        <v>73</v>
      </c>
      <c r="B108" s="150">
        <v>1.8759347841084736E-2</v>
      </c>
      <c r="C108" s="151">
        <v>4.1171950073203262E-2</v>
      </c>
      <c r="D108" s="151">
        <v>3.7811969054826852E-2</v>
      </c>
      <c r="E108" s="151">
        <v>1.0938021438366877E-2</v>
      </c>
      <c r="F108" s="151">
        <v>3.9456741048431356E-3</v>
      </c>
      <c r="G108" s="151">
        <v>2.9379458549140102E-2</v>
      </c>
      <c r="H108" s="151">
        <v>1.8282538107955038E-2</v>
      </c>
      <c r="I108" s="151">
        <v>1.0515249744199087E-2</v>
      </c>
      <c r="J108" s="151">
        <v>3.7378738983648812E-3</v>
      </c>
      <c r="K108" s="151">
        <v>3.3709077170636951E-3</v>
      </c>
      <c r="L108" s="151">
        <v>1.3681627208867987E-2</v>
      </c>
      <c r="M108" s="151">
        <v>2.401123317302788E-2</v>
      </c>
      <c r="N108" s="151">
        <v>4.0575134838731604E-2</v>
      </c>
      <c r="O108" s="151">
        <v>4.706189390579768E-2</v>
      </c>
      <c r="P108" s="153">
        <v>5.4810584024848973E-2</v>
      </c>
      <c r="Q108" s="128"/>
    </row>
    <row r="109" spans="1:17" ht="69" x14ac:dyDescent="0.35">
      <c r="A109" s="149" t="s">
        <v>74</v>
      </c>
      <c r="B109" s="150">
        <v>1.4476785372802112E-3</v>
      </c>
      <c r="C109" s="151">
        <v>8.7087702867677552E-4</v>
      </c>
      <c r="D109" s="151">
        <v>1.8058743786789422E-4</v>
      </c>
      <c r="E109" s="152">
        <v>0</v>
      </c>
      <c r="F109" s="152">
        <v>0</v>
      </c>
      <c r="G109" s="151">
        <v>1.1202438915706102E-3</v>
      </c>
      <c r="H109" s="152">
        <v>0</v>
      </c>
      <c r="I109" s="152">
        <v>0</v>
      </c>
      <c r="J109" s="152">
        <v>0</v>
      </c>
      <c r="K109" s="152">
        <v>0</v>
      </c>
      <c r="L109" s="151">
        <v>1.1917239375796071E-3</v>
      </c>
      <c r="M109" s="151">
        <v>1.7915395765253173E-3</v>
      </c>
      <c r="N109" s="151">
        <v>8.4346806919589911E-4</v>
      </c>
      <c r="O109" s="151">
        <v>5.7039539238518838E-4</v>
      </c>
      <c r="P109" s="154">
        <v>0</v>
      </c>
      <c r="Q109" s="128"/>
    </row>
    <row r="110" spans="1:17" ht="69" x14ac:dyDescent="0.35">
      <c r="A110" s="149" t="s">
        <v>75</v>
      </c>
      <c r="B110" s="150">
        <v>3.7910099214634576E-4</v>
      </c>
      <c r="C110" s="151">
        <v>5.240973279517021E-4</v>
      </c>
      <c r="D110" s="151">
        <v>1.6510766388997831E-3</v>
      </c>
      <c r="E110" s="151">
        <v>7.4951888757109498E-3</v>
      </c>
      <c r="F110" s="151">
        <v>8.967547565187638E-4</v>
      </c>
      <c r="G110" s="151">
        <v>1.0360755381976336E-3</v>
      </c>
      <c r="H110" s="151">
        <v>5.8754307192363936E-3</v>
      </c>
      <c r="I110" s="151">
        <v>5.5753611069258874E-3</v>
      </c>
      <c r="J110" s="151">
        <v>1.4597963556244717E-3</v>
      </c>
      <c r="K110" s="151">
        <v>1.6435102147813951E-3</v>
      </c>
      <c r="L110" s="151">
        <v>8.26201514532423E-4</v>
      </c>
      <c r="M110" s="152">
        <v>0</v>
      </c>
      <c r="N110" s="151">
        <v>8.1494241472667252E-4</v>
      </c>
      <c r="O110" s="152">
        <v>0</v>
      </c>
      <c r="P110" s="153">
        <v>3.130314640909656E-3</v>
      </c>
      <c r="Q110" s="128"/>
    </row>
    <row r="111" spans="1:17" ht="80.5" x14ac:dyDescent="0.35">
      <c r="A111" s="149" t="s">
        <v>76</v>
      </c>
      <c r="B111" s="150">
        <v>2.5788017206544609E-3</v>
      </c>
      <c r="C111" s="151">
        <v>4.1823682718275411E-3</v>
      </c>
      <c r="D111" s="151">
        <v>9.2277548470866659E-3</v>
      </c>
      <c r="E111" s="151">
        <v>5.1763320420923908E-3</v>
      </c>
      <c r="F111" s="152">
        <v>0</v>
      </c>
      <c r="G111" s="151">
        <v>7.925157997796162E-3</v>
      </c>
      <c r="H111" s="151">
        <v>8.9145796430854865E-3</v>
      </c>
      <c r="I111" s="151">
        <v>6.5330934105679072E-3</v>
      </c>
      <c r="J111" s="151">
        <v>1.8714216854270997E-3</v>
      </c>
      <c r="K111" s="152">
        <v>0</v>
      </c>
      <c r="L111" s="151">
        <v>3.0328418526485521E-3</v>
      </c>
      <c r="M111" s="151">
        <v>2.2389050156109559E-3</v>
      </c>
      <c r="N111" s="151">
        <v>2.2008593923328627E-3</v>
      </c>
      <c r="O111" s="151">
        <v>1.6246848319214555E-3</v>
      </c>
      <c r="P111" s="153">
        <v>5.9264254048582397E-3</v>
      </c>
      <c r="Q111" s="128"/>
    </row>
    <row r="112" spans="1:17" ht="69" x14ac:dyDescent="0.35">
      <c r="A112" s="149" t="s">
        <v>77</v>
      </c>
      <c r="B112" s="150">
        <v>0.80577019599336208</v>
      </c>
      <c r="C112" s="151">
        <v>0.5470808461661989</v>
      </c>
      <c r="D112" s="151">
        <v>0.2831608580731812</v>
      </c>
      <c r="E112" s="151">
        <v>0.1094333418398943</v>
      </c>
      <c r="F112" s="151">
        <v>2.4714292019397548E-2</v>
      </c>
      <c r="G112" s="151">
        <v>0.46799276516274757</v>
      </c>
      <c r="H112" s="151">
        <v>0.17862032384094631</v>
      </c>
      <c r="I112" s="151">
        <v>8.9094286363763445E-2</v>
      </c>
      <c r="J112" s="151">
        <v>5.3170128802574733E-2</v>
      </c>
      <c r="K112" s="151">
        <v>9.0193219229388992E-3</v>
      </c>
      <c r="L112" s="151">
        <v>0.88118092271662318</v>
      </c>
      <c r="M112" s="151">
        <v>0.76412102603200749</v>
      </c>
      <c r="N112" s="151">
        <v>0.60599473425516093</v>
      </c>
      <c r="O112" s="151">
        <v>0.53151205574260041</v>
      </c>
      <c r="P112" s="153">
        <v>0.29959888457967593</v>
      </c>
      <c r="Q112" s="128"/>
    </row>
    <row r="113" spans="1:17" ht="57.5" x14ac:dyDescent="0.35">
      <c r="A113" s="149" t="s">
        <v>78</v>
      </c>
      <c r="B113" s="150">
        <v>8.7729326388039588E-5</v>
      </c>
      <c r="C113" s="151">
        <v>5.8935827019986189E-5</v>
      </c>
      <c r="D113" s="151">
        <v>2.5750130866155068E-4</v>
      </c>
      <c r="E113" s="151">
        <v>1.4676886932648444E-4</v>
      </c>
      <c r="F113" s="152">
        <v>0</v>
      </c>
      <c r="G113" s="152">
        <v>0</v>
      </c>
      <c r="H113" s="151">
        <v>2.5893322689127149E-4</v>
      </c>
      <c r="I113" s="151">
        <v>2.4689765967737587E-4</v>
      </c>
      <c r="J113" s="152">
        <v>0</v>
      </c>
      <c r="K113" s="152">
        <v>0</v>
      </c>
      <c r="L113" s="151">
        <v>1.9119470492635167E-4</v>
      </c>
      <c r="M113" s="152">
        <v>0</v>
      </c>
      <c r="N113" s="151">
        <v>1.3373897433681568E-4</v>
      </c>
      <c r="O113" s="151">
        <v>2.4691201328781758E-4</v>
      </c>
      <c r="P113" s="154">
        <v>0</v>
      </c>
      <c r="Q113" s="128"/>
    </row>
    <row r="114" spans="1:17" ht="103.5" x14ac:dyDescent="0.35">
      <c r="A114" s="149" t="s">
        <v>79</v>
      </c>
      <c r="B114" s="155">
        <v>0</v>
      </c>
      <c r="C114" s="151">
        <v>6.5184943252034736E-4</v>
      </c>
      <c r="D114" s="151">
        <v>3.6546462688926869E-3</v>
      </c>
      <c r="E114" s="151">
        <v>1.6676655822871159E-2</v>
      </c>
      <c r="F114" s="151">
        <v>1.8778382699535651E-2</v>
      </c>
      <c r="G114" s="151">
        <v>9.031085735551564E-4</v>
      </c>
      <c r="H114" s="151">
        <v>4.0108542854140538E-3</v>
      </c>
      <c r="I114" s="151">
        <v>1.3898802253898319E-2</v>
      </c>
      <c r="J114" s="151">
        <v>2.5081264757323554E-2</v>
      </c>
      <c r="K114" s="151">
        <v>2.110690854588539E-2</v>
      </c>
      <c r="L114" s="152">
        <v>0</v>
      </c>
      <c r="M114" s="152">
        <v>0</v>
      </c>
      <c r="N114" s="152">
        <v>0</v>
      </c>
      <c r="O114" s="151">
        <v>1.6082380795123339E-3</v>
      </c>
      <c r="P114" s="153">
        <v>4.1884720242001882E-3</v>
      </c>
      <c r="Q114" s="128"/>
    </row>
    <row r="115" spans="1:17" ht="80.5" x14ac:dyDescent="0.35">
      <c r="A115" s="149" t="s">
        <v>80</v>
      </c>
      <c r="B115" s="150">
        <v>3.1527202689648863E-3</v>
      </c>
      <c r="C115" s="151">
        <v>2.6821399538189319E-2</v>
      </c>
      <c r="D115" s="151">
        <v>0.10012556620867298</v>
      </c>
      <c r="E115" s="151">
        <v>0.26216183014504785</v>
      </c>
      <c r="F115" s="151">
        <v>0.22697631477229646</v>
      </c>
      <c r="G115" s="151">
        <v>4.1739787576531406E-2</v>
      </c>
      <c r="H115" s="151">
        <v>0.15481398110414477</v>
      </c>
      <c r="I115" s="151">
        <v>0.2813659956752006</v>
      </c>
      <c r="J115" s="151">
        <v>0.30358278206499961</v>
      </c>
      <c r="K115" s="151">
        <v>0.17796853085288206</v>
      </c>
      <c r="L115" s="151">
        <v>5.0197240567840683E-4</v>
      </c>
      <c r="M115" s="151">
        <v>4.6661141848690219E-3</v>
      </c>
      <c r="N115" s="151">
        <v>1.7484164062360752E-2</v>
      </c>
      <c r="O115" s="151">
        <v>2.9575052486793482E-2</v>
      </c>
      <c r="P115" s="153">
        <v>9.001852520758119E-2</v>
      </c>
      <c r="Q115" s="128"/>
    </row>
    <row r="116" spans="1:17" ht="80.5" x14ac:dyDescent="0.35">
      <c r="A116" s="149" t="s">
        <v>81</v>
      </c>
      <c r="B116" s="150">
        <v>1.8313487460757765E-2</v>
      </c>
      <c r="C116" s="151">
        <v>4.8820418738606541E-2</v>
      </c>
      <c r="D116" s="151">
        <v>9.4030218391462375E-2</v>
      </c>
      <c r="E116" s="151">
        <v>6.6103567364803398E-2</v>
      </c>
      <c r="F116" s="151">
        <v>3.1270976731329642E-2</v>
      </c>
      <c r="G116" s="151">
        <v>8.4870919260343458E-2</v>
      </c>
      <c r="H116" s="151">
        <v>0.11065585088289152</v>
      </c>
      <c r="I116" s="151">
        <v>7.4970156636813376E-2</v>
      </c>
      <c r="J116" s="151">
        <v>3.9806799644650261E-2</v>
      </c>
      <c r="K116" s="151">
        <v>2.2771668112401312E-2</v>
      </c>
      <c r="L116" s="151">
        <v>4.1133591209858529E-3</v>
      </c>
      <c r="M116" s="151">
        <v>1.2185456187744907E-2</v>
      </c>
      <c r="N116" s="151">
        <v>3.893714521621041E-2</v>
      </c>
      <c r="O116" s="151">
        <v>5.1600016351853475E-2</v>
      </c>
      <c r="P116" s="153">
        <v>4.8984666192039936E-2</v>
      </c>
      <c r="Q116" s="128"/>
    </row>
    <row r="117" spans="1:17" ht="92" x14ac:dyDescent="0.35">
      <c r="A117" s="149" t="s">
        <v>82</v>
      </c>
      <c r="B117" s="150">
        <v>1.9435894859171471E-3</v>
      </c>
      <c r="C117" s="151">
        <v>2.4111262553572124E-3</v>
      </c>
      <c r="D117" s="151">
        <v>8.4541160117654248E-3</v>
      </c>
      <c r="E117" s="151">
        <v>1.5226152063696331E-2</v>
      </c>
      <c r="F117" s="151">
        <v>9.2399725745524568E-3</v>
      </c>
      <c r="G117" s="151">
        <v>8.1150154461537359E-4</v>
      </c>
      <c r="H117" s="151">
        <v>1.9982324429178914E-2</v>
      </c>
      <c r="I117" s="151">
        <v>9.8091909744761584E-3</v>
      </c>
      <c r="J117" s="151">
        <v>2.0114124839342253E-2</v>
      </c>
      <c r="K117" s="151">
        <v>1.8729338442275225E-3</v>
      </c>
      <c r="L117" s="151">
        <v>1.2550991845481818E-3</v>
      </c>
      <c r="M117" s="151">
        <v>3.3191131736887247E-3</v>
      </c>
      <c r="N117" s="151">
        <v>2.1892236677804777E-3</v>
      </c>
      <c r="O117" s="151">
        <v>4.8908381249115722E-3</v>
      </c>
      <c r="P117" s="153">
        <v>3.130613060066571E-3</v>
      </c>
      <c r="Q117" s="128"/>
    </row>
    <row r="118" spans="1:17" ht="92" x14ac:dyDescent="0.35">
      <c r="A118" s="149" t="s">
        <v>83</v>
      </c>
      <c r="B118" s="155">
        <v>0</v>
      </c>
      <c r="C118" s="151">
        <v>3.3174200945000349E-4</v>
      </c>
      <c r="D118" s="151">
        <v>3.385942454549218E-3</v>
      </c>
      <c r="E118" s="151">
        <v>1.5644717114251775E-3</v>
      </c>
      <c r="F118" s="152">
        <v>0</v>
      </c>
      <c r="G118" s="151">
        <v>2.926471260854299E-3</v>
      </c>
      <c r="H118" s="151">
        <v>4.061366688556587E-3</v>
      </c>
      <c r="I118" s="152">
        <v>0</v>
      </c>
      <c r="J118" s="152">
        <v>0</v>
      </c>
      <c r="K118" s="152">
        <v>0</v>
      </c>
      <c r="L118" s="152">
        <v>0</v>
      </c>
      <c r="M118" s="152">
        <v>0</v>
      </c>
      <c r="N118" s="151">
        <v>7.5279907539487151E-4</v>
      </c>
      <c r="O118" s="152">
        <v>0</v>
      </c>
      <c r="P118" s="153">
        <v>2.3531728935125324E-3</v>
      </c>
      <c r="Q118" s="128"/>
    </row>
    <row r="119" spans="1:17" ht="92" x14ac:dyDescent="0.35">
      <c r="A119" s="149" t="s">
        <v>84</v>
      </c>
      <c r="B119" s="150">
        <v>1.1433855878903148E-2</v>
      </c>
      <c r="C119" s="151">
        <v>1.5270352207963894E-2</v>
      </c>
      <c r="D119" s="151">
        <v>2.5392172902958733E-2</v>
      </c>
      <c r="E119" s="151">
        <v>3.1101509222045139E-2</v>
      </c>
      <c r="F119" s="151">
        <v>1.3157548349118812E-2</v>
      </c>
      <c r="G119" s="151">
        <v>1.8398560708175169E-2</v>
      </c>
      <c r="H119" s="151">
        <v>4.3212914800995698E-2</v>
      </c>
      <c r="I119" s="151">
        <v>2.7573925943813242E-2</v>
      </c>
      <c r="J119" s="151">
        <v>2.4439024815551994E-2</v>
      </c>
      <c r="K119" s="151">
        <v>1.2471770179291464E-2</v>
      </c>
      <c r="L119" s="151">
        <v>8.582172644595978E-3</v>
      </c>
      <c r="M119" s="151">
        <v>1.3191534000896938E-2</v>
      </c>
      <c r="N119" s="151">
        <v>8.5762330718139376E-3</v>
      </c>
      <c r="O119" s="151">
        <v>1.1924507608810527E-2</v>
      </c>
      <c r="P119" s="153">
        <v>1.1792021617188132E-2</v>
      </c>
      <c r="Q119" s="128"/>
    </row>
    <row r="120" spans="1:17" ht="80.5" x14ac:dyDescent="0.35">
      <c r="A120" s="149" t="s">
        <v>85</v>
      </c>
      <c r="B120" s="150">
        <v>3.136206830996463E-2</v>
      </c>
      <c r="C120" s="151">
        <v>7.7815387822949639E-2</v>
      </c>
      <c r="D120" s="151">
        <v>9.6505103500616612E-2</v>
      </c>
      <c r="E120" s="151">
        <v>8.1581834953687066E-2</v>
      </c>
      <c r="F120" s="151">
        <v>1.85652732556062E-2</v>
      </c>
      <c r="G120" s="151">
        <v>6.9618736362240766E-2</v>
      </c>
      <c r="H120" s="151">
        <v>9.1058782684139514E-2</v>
      </c>
      <c r="I120" s="151">
        <v>8.1609365755099986E-2</v>
      </c>
      <c r="J120" s="151">
        <v>4.7447222668809443E-2</v>
      </c>
      <c r="K120" s="151">
        <v>3.6849766357916723E-3</v>
      </c>
      <c r="L120" s="151">
        <v>1.8109184049450819E-2</v>
      </c>
      <c r="M120" s="151">
        <v>4.8381133213758837E-2</v>
      </c>
      <c r="N120" s="151">
        <v>7.2986489749015143E-2</v>
      </c>
      <c r="O120" s="151">
        <v>9.4093824417639388E-2</v>
      </c>
      <c r="P120" s="153">
        <v>8.886074840449415E-2</v>
      </c>
      <c r="Q120" s="128"/>
    </row>
    <row r="121" spans="1:17" ht="103.5" x14ac:dyDescent="0.35">
      <c r="A121" s="149" t="s">
        <v>86</v>
      </c>
      <c r="B121" s="150">
        <v>7.1814435478093769E-2</v>
      </c>
      <c r="C121" s="151">
        <v>0.14055916197487367</v>
      </c>
      <c r="D121" s="151">
        <v>0.14509693903110421</v>
      </c>
      <c r="E121" s="151">
        <v>6.6074878728874117E-2</v>
      </c>
      <c r="F121" s="151">
        <v>1.2246501967408589E-2</v>
      </c>
      <c r="G121" s="151">
        <v>0.15511889479366145</v>
      </c>
      <c r="H121" s="151">
        <v>0.14669336430927182</v>
      </c>
      <c r="I121" s="151">
        <v>5.7555300060966291E-2</v>
      </c>
      <c r="J121" s="151">
        <v>3.3277986844014923E-2</v>
      </c>
      <c r="K121" s="151">
        <v>7.6743811245436819E-3</v>
      </c>
      <c r="L121" s="151">
        <v>4.7736806192523816E-2</v>
      </c>
      <c r="M121" s="151">
        <v>7.4993133490310324E-2</v>
      </c>
      <c r="N121" s="151">
        <v>0.13666078585940586</v>
      </c>
      <c r="O121" s="151">
        <v>0.11474770425921454</v>
      </c>
      <c r="P121" s="153">
        <v>0.11183927359070289</v>
      </c>
      <c r="Q121" s="128"/>
    </row>
    <row r="122" spans="1:17" ht="80.5" x14ac:dyDescent="0.35">
      <c r="A122" s="149" t="s">
        <v>87</v>
      </c>
      <c r="B122" s="150">
        <v>5.0172855173648851E-3</v>
      </c>
      <c r="C122" s="151">
        <v>6.9677901641454218E-3</v>
      </c>
      <c r="D122" s="151">
        <v>3.4442414072681561E-3</v>
      </c>
      <c r="E122" s="151">
        <v>3.5718060563638054E-3</v>
      </c>
      <c r="F122" s="152">
        <v>0</v>
      </c>
      <c r="G122" s="151">
        <v>4.4079585818469786E-3</v>
      </c>
      <c r="H122" s="151">
        <v>2.2564922457595843E-3</v>
      </c>
      <c r="I122" s="151">
        <v>5.4243333163201176E-3</v>
      </c>
      <c r="J122" s="151">
        <v>1.6916526334160317E-4</v>
      </c>
      <c r="K122" s="152">
        <v>0</v>
      </c>
      <c r="L122" s="151">
        <v>2.2330169975747004E-3</v>
      </c>
      <c r="M122" s="151">
        <v>9.4790515195106468E-3</v>
      </c>
      <c r="N122" s="151">
        <v>6.0882475078862129E-3</v>
      </c>
      <c r="O122" s="151">
        <v>7.1642386070297744E-3</v>
      </c>
      <c r="P122" s="153">
        <v>3.2795952715478889E-3</v>
      </c>
      <c r="Q122" s="128"/>
    </row>
    <row r="123" spans="1:17" ht="80.5" x14ac:dyDescent="0.35">
      <c r="A123" s="149" t="s">
        <v>88</v>
      </c>
      <c r="B123" s="150">
        <v>1.9841449827432585E-4</v>
      </c>
      <c r="C123" s="151">
        <v>9.4506959606618099E-4</v>
      </c>
      <c r="D123" s="151">
        <v>2.1819376387040208E-3</v>
      </c>
      <c r="E123" s="151">
        <v>4.1602780376866592E-3</v>
      </c>
      <c r="F123" s="151">
        <v>1.5001449286991175E-3</v>
      </c>
      <c r="G123" s="151">
        <v>3.960368453905177E-3</v>
      </c>
      <c r="H123" s="152">
        <v>0</v>
      </c>
      <c r="I123" s="151">
        <v>6.9985066712418146E-3</v>
      </c>
      <c r="J123" s="151">
        <v>2.4420345517037587E-3</v>
      </c>
      <c r="K123" s="152">
        <v>0</v>
      </c>
      <c r="L123" s="151">
        <v>2.3472141019900301E-4</v>
      </c>
      <c r="M123" s="151">
        <v>2.2014263804168949E-4</v>
      </c>
      <c r="N123" s="152">
        <v>0</v>
      </c>
      <c r="O123" s="151">
        <v>2.2402575451619788E-3</v>
      </c>
      <c r="P123" s="154">
        <v>0</v>
      </c>
      <c r="Q123" s="128"/>
    </row>
    <row r="124" spans="1:17" ht="92" x14ac:dyDescent="0.35">
      <c r="A124" s="149" t="s">
        <v>89</v>
      </c>
      <c r="B124" s="150">
        <v>1.3493063980671453E-2</v>
      </c>
      <c r="C124" s="151">
        <v>1.9200911053653943E-2</v>
      </c>
      <c r="D124" s="151">
        <v>2.8697201246237144E-2</v>
      </c>
      <c r="E124" s="151">
        <v>8.8105584954460192E-2</v>
      </c>
      <c r="F124" s="151">
        <v>6.8108919114170621E-2</v>
      </c>
      <c r="G124" s="151">
        <v>1.4940871718977769E-2</v>
      </c>
      <c r="H124" s="151">
        <v>5.7158399517147476E-2</v>
      </c>
      <c r="I124" s="151">
        <v>0.10636858078287023</v>
      </c>
      <c r="J124" s="151">
        <v>9.1620872053763472E-2</v>
      </c>
      <c r="K124" s="151">
        <v>4.4870518452048931E-2</v>
      </c>
      <c r="L124" s="151">
        <v>1.0967343294583884E-2</v>
      </c>
      <c r="M124" s="151">
        <v>2.372375358668417E-2</v>
      </c>
      <c r="N124" s="151">
        <v>1.9787274114723339E-2</v>
      </c>
      <c r="O124" s="151">
        <v>1.3367605844273552E-2</v>
      </c>
      <c r="P124" s="153">
        <v>7.6818448324574972E-3</v>
      </c>
      <c r="Q124" s="128"/>
    </row>
    <row r="125" spans="1:17" ht="69" x14ac:dyDescent="0.35">
      <c r="A125" s="149" t="s">
        <v>90</v>
      </c>
      <c r="B125" s="150">
        <v>1.2474355170325429E-3</v>
      </c>
      <c r="C125" s="151">
        <v>4.8338673420033576E-4</v>
      </c>
      <c r="D125" s="151">
        <v>1.021948638094135E-3</v>
      </c>
      <c r="E125" s="151">
        <v>4.8229625699752147E-3</v>
      </c>
      <c r="F125" s="151">
        <v>8.967547565187638E-4</v>
      </c>
      <c r="G125" s="151">
        <v>5.5999007974873551E-4</v>
      </c>
      <c r="H125" s="151">
        <v>8.5036929829222438E-3</v>
      </c>
      <c r="I125" s="151">
        <v>2.057710377600723E-4</v>
      </c>
      <c r="J125" s="151">
        <v>2.9195927112489434E-3</v>
      </c>
      <c r="K125" s="152">
        <v>0</v>
      </c>
      <c r="L125" s="151">
        <v>2.3641976425049691E-3</v>
      </c>
      <c r="M125" s="152">
        <v>0</v>
      </c>
      <c r="N125" s="152">
        <v>0</v>
      </c>
      <c r="O125" s="151">
        <v>8.6501201882305961E-4</v>
      </c>
      <c r="P125" s="154">
        <v>0</v>
      </c>
      <c r="Q125" s="128"/>
    </row>
    <row r="126" spans="1:17" ht="57.5" x14ac:dyDescent="0.35">
      <c r="A126" s="149" t="s">
        <v>91</v>
      </c>
      <c r="B126" s="155">
        <v>0</v>
      </c>
      <c r="C126" s="152">
        <v>0</v>
      </c>
      <c r="D126" s="151">
        <v>2.9496557058413153E-3</v>
      </c>
      <c r="E126" s="151">
        <v>1.0579021515963316E-2</v>
      </c>
      <c r="F126" s="151">
        <v>1.728762957459988E-2</v>
      </c>
      <c r="G126" s="152">
        <v>0</v>
      </c>
      <c r="H126" s="151">
        <v>4.599254815786635E-3</v>
      </c>
      <c r="I126" s="151">
        <v>1.1677374693724806E-2</v>
      </c>
      <c r="J126" s="151">
        <v>2.1811400552143683E-2</v>
      </c>
      <c r="K126" s="151">
        <v>1.2858516603966794E-2</v>
      </c>
      <c r="L126" s="152">
        <v>0</v>
      </c>
      <c r="M126" s="152">
        <v>0</v>
      </c>
      <c r="N126" s="152">
        <v>0</v>
      </c>
      <c r="O126" s="152">
        <v>0</v>
      </c>
      <c r="P126" s="153">
        <v>2.3629439893361197E-3</v>
      </c>
      <c r="Q126" s="128"/>
    </row>
    <row r="127" spans="1:17" ht="57.5" x14ac:dyDescent="0.35">
      <c r="A127" s="149" t="s">
        <v>92</v>
      </c>
      <c r="B127" s="150">
        <v>1.665863483720944E-3</v>
      </c>
      <c r="C127" s="151">
        <v>1.5826959442882995E-3</v>
      </c>
      <c r="D127" s="151">
        <v>5.7709424006782261E-3</v>
      </c>
      <c r="E127" s="151">
        <v>2.0869631097790286E-3</v>
      </c>
      <c r="F127" s="151">
        <v>1.6822788497221759E-2</v>
      </c>
      <c r="G127" s="152">
        <v>0</v>
      </c>
      <c r="H127" s="151">
        <v>5.8481848557004569E-3</v>
      </c>
      <c r="I127" s="151">
        <v>3.2580788052868821E-3</v>
      </c>
      <c r="J127" s="151">
        <v>2.0408276034567961E-3</v>
      </c>
      <c r="K127" s="151">
        <v>2.8833309255795116E-2</v>
      </c>
      <c r="L127" s="151">
        <v>1.619514902373575E-3</v>
      </c>
      <c r="M127" s="151">
        <v>2.2393376373027849E-3</v>
      </c>
      <c r="N127" s="151">
        <v>1.1391038120384597E-3</v>
      </c>
      <c r="O127" s="151">
        <v>4.3194536050826142E-3</v>
      </c>
      <c r="P127" s="153">
        <v>3.7779879476005705E-3</v>
      </c>
      <c r="Q127" s="128"/>
    </row>
    <row r="128" spans="1:17" ht="69" x14ac:dyDescent="0.35">
      <c r="A128" s="149" t="s">
        <v>93</v>
      </c>
      <c r="B128" s="155">
        <v>0</v>
      </c>
      <c r="C128" s="151">
        <v>3.2401544484369338E-4</v>
      </c>
      <c r="D128" s="151">
        <v>6.6900385917731593E-4</v>
      </c>
      <c r="E128" s="151">
        <v>1.9772296327769563E-3</v>
      </c>
      <c r="F128" s="151">
        <v>1.0475850426205744E-2</v>
      </c>
      <c r="G128" s="151">
        <v>1.2233713099068344E-3</v>
      </c>
      <c r="H128" s="151">
        <v>5.2708030583564541E-4</v>
      </c>
      <c r="I128" s="151">
        <v>3.0810697960793102E-3</v>
      </c>
      <c r="J128" s="151">
        <v>5.1043514825806794E-3</v>
      </c>
      <c r="K128" s="151">
        <v>1.2685924131692394E-2</v>
      </c>
      <c r="L128" s="152">
        <v>0</v>
      </c>
      <c r="M128" s="152">
        <v>0</v>
      </c>
      <c r="N128" s="152">
        <v>0</v>
      </c>
      <c r="O128" s="152">
        <v>0</v>
      </c>
      <c r="P128" s="153">
        <v>1.3743495325663241E-3</v>
      </c>
      <c r="Q128" s="128"/>
    </row>
    <row r="129" spans="1:17" ht="69" x14ac:dyDescent="0.35">
      <c r="A129" s="149" t="s">
        <v>94</v>
      </c>
      <c r="B129" s="150">
        <v>1.9105737135399275E-3</v>
      </c>
      <c r="C129" s="151">
        <v>7.8772213441100428E-2</v>
      </c>
      <c r="D129" s="151">
        <v>0.50299874311138637</v>
      </c>
      <c r="E129" s="151">
        <v>0.87885983957229585</v>
      </c>
      <c r="F129" s="151">
        <v>0.91972464365722106</v>
      </c>
      <c r="G129" s="151">
        <v>0.14029629566509591</v>
      </c>
      <c r="H129" s="151">
        <v>0.76824696380127266</v>
      </c>
      <c r="I129" s="151">
        <v>0.89606834041651051</v>
      </c>
      <c r="J129" s="151">
        <v>0.90134009724204245</v>
      </c>
      <c r="K129" s="151">
        <v>0.9372283870878394</v>
      </c>
      <c r="L129" s="151">
        <v>1.0612359546938548E-3</v>
      </c>
      <c r="M129" s="151">
        <v>1.1068106839392724E-3</v>
      </c>
      <c r="N129" s="151">
        <v>5.2432643552814781E-2</v>
      </c>
      <c r="O129" s="151">
        <v>0.12122649905048706</v>
      </c>
      <c r="P129" s="153">
        <v>0.47304264793149853</v>
      </c>
      <c r="Q129" s="128"/>
    </row>
    <row r="130" spans="1:17" ht="46" x14ac:dyDescent="0.35">
      <c r="A130" s="149" t="s">
        <v>95</v>
      </c>
      <c r="B130" s="150">
        <v>0.98653484415428316</v>
      </c>
      <c r="C130" s="151">
        <v>0.91004669455599396</v>
      </c>
      <c r="D130" s="151">
        <v>0.46642280427315691</v>
      </c>
      <c r="E130" s="151">
        <v>4.5218852436693824E-2</v>
      </c>
      <c r="F130" s="151">
        <v>1.3036486865403108E-2</v>
      </c>
      <c r="G130" s="151">
        <v>0.8396980544170124</v>
      </c>
      <c r="H130" s="151">
        <v>0.19496148195017815</v>
      </c>
      <c r="I130" s="151">
        <v>1.636853345126035E-2</v>
      </c>
      <c r="J130" s="151">
        <v>1.4009466394683933E-2</v>
      </c>
      <c r="K130" s="151">
        <v>1.8872937082866554E-3</v>
      </c>
      <c r="L130" s="151">
        <v>0.988052616504842</v>
      </c>
      <c r="M130" s="151">
        <v>0.98795766990065526</v>
      </c>
      <c r="N130" s="151">
        <v>0.93828864468836648</v>
      </c>
      <c r="O130" s="151">
        <v>0.86545259482224723</v>
      </c>
      <c r="P130" s="153">
        <v>0.50533683299236543</v>
      </c>
      <c r="Q130" s="128"/>
    </row>
    <row r="131" spans="1:17" ht="69" x14ac:dyDescent="0.35">
      <c r="A131" s="149" t="s">
        <v>182</v>
      </c>
      <c r="B131" s="150">
        <v>2.9652259687709302E-4</v>
      </c>
      <c r="C131" s="151">
        <v>2.1246774396773652E-4</v>
      </c>
      <c r="D131" s="152">
        <v>0</v>
      </c>
      <c r="E131" s="151">
        <v>1.9343326264330512E-4</v>
      </c>
      <c r="F131" s="152">
        <v>0</v>
      </c>
      <c r="G131" s="152">
        <v>0</v>
      </c>
      <c r="H131" s="152">
        <v>0</v>
      </c>
      <c r="I131" s="152">
        <v>0</v>
      </c>
      <c r="J131" s="152">
        <v>0</v>
      </c>
      <c r="K131" s="152">
        <v>0</v>
      </c>
      <c r="L131" s="151">
        <v>6.4623259687584481E-4</v>
      </c>
      <c r="M131" s="152">
        <v>0</v>
      </c>
      <c r="N131" s="152">
        <v>0</v>
      </c>
      <c r="O131" s="151">
        <v>5.2419884020736161E-4</v>
      </c>
      <c r="P131" s="153">
        <v>5.1963727793788775E-4</v>
      </c>
      <c r="Q131" s="128"/>
    </row>
    <row r="132" spans="1:17" ht="69" x14ac:dyDescent="0.35">
      <c r="A132" s="149" t="s">
        <v>183</v>
      </c>
      <c r="B132" s="155">
        <v>0</v>
      </c>
      <c r="C132" s="152">
        <v>0</v>
      </c>
      <c r="D132" s="152">
        <v>0</v>
      </c>
      <c r="E132" s="152">
        <v>0</v>
      </c>
      <c r="F132" s="152">
        <v>0</v>
      </c>
      <c r="G132" s="152">
        <v>0</v>
      </c>
      <c r="H132" s="152">
        <v>0</v>
      </c>
      <c r="I132" s="152">
        <v>0</v>
      </c>
      <c r="J132" s="152">
        <v>0</v>
      </c>
      <c r="K132" s="152">
        <v>0</v>
      </c>
      <c r="L132" s="152">
        <v>0</v>
      </c>
      <c r="M132" s="152">
        <v>0</v>
      </c>
      <c r="N132" s="152">
        <v>0</v>
      </c>
      <c r="O132" s="152">
        <v>0</v>
      </c>
      <c r="P132" s="154">
        <v>0</v>
      </c>
      <c r="Q132" s="128"/>
    </row>
    <row r="133" spans="1:17" ht="69" x14ac:dyDescent="0.35">
      <c r="A133" s="149" t="s">
        <v>184</v>
      </c>
      <c r="B133" s="155">
        <v>0</v>
      </c>
      <c r="C133" s="152">
        <v>0</v>
      </c>
      <c r="D133" s="152">
        <v>0</v>
      </c>
      <c r="E133" s="152">
        <v>0</v>
      </c>
      <c r="F133" s="152">
        <v>0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0</v>
      </c>
      <c r="P133" s="154">
        <v>0</v>
      </c>
      <c r="Q133" s="128"/>
    </row>
    <row r="134" spans="1:17" ht="80.5" x14ac:dyDescent="0.35">
      <c r="A134" s="149" t="s">
        <v>96</v>
      </c>
      <c r="B134" s="150">
        <v>9.8887186484564061E-3</v>
      </c>
      <c r="C134" s="151">
        <v>9.2743806137739818E-3</v>
      </c>
      <c r="D134" s="151">
        <v>2.1188850649760907E-2</v>
      </c>
      <c r="E134" s="151">
        <v>6.1278093732491587E-2</v>
      </c>
      <c r="F134" s="151">
        <v>2.2652600979347275E-2</v>
      </c>
      <c r="G134" s="151">
        <v>1.8782278607984971E-2</v>
      </c>
      <c r="H134" s="151">
        <v>2.5817034271226457E-2</v>
      </c>
      <c r="I134" s="151">
        <v>6.9546602837138607E-2</v>
      </c>
      <c r="J134" s="151">
        <v>5.5693856725092715E-2</v>
      </c>
      <c r="K134" s="151">
        <v>6.5065692124194165E-3</v>
      </c>
      <c r="L134" s="151">
        <v>9.26663263808967E-3</v>
      </c>
      <c r="M134" s="151">
        <v>8.6961817781024079E-3</v>
      </c>
      <c r="N134" s="151">
        <v>8.1396079467803417E-3</v>
      </c>
      <c r="O134" s="151">
        <v>9.0014525221829844E-3</v>
      </c>
      <c r="P134" s="153">
        <v>1.4105237606633216E-2</v>
      </c>
      <c r="Q134" s="128"/>
    </row>
    <row r="135" spans="1:17" ht="46" x14ac:dyDescent="0.35">
      <c r="A135" s="149" t="s">
        <v>185</v>
      </c>
      <c r="B135" s="155">
        <v>0</v>
      </c>
      <c r="C135" s="152">
        <v>0</v>
      </c>
      <c r="D135" s="152">
        <v>0</v>
      </c>
      <c r="E135" s="152">
        <v>0</v>
      </c>
      <c r="F135" s="152">
        <v>0</v>
      </c>
      <c r="G135" s="152">
        <v>0</v>
      </c>
      <c r="H135" s="152">
        <v>0</v>
      </c>
      <c r="I135" s="152">
        <v>0</v>
      </c>
      <c r="J135" s="152">
        <v>0</v>
      </c>
      <c r="K135" s="152">
        <v>0</v>
      </c>
      <c r="L135" s="152">
        <v>0</v>
      </c>
      <c r="M135" s="152">
        <v>0</v>
      </c>
      <c r="N135" s="152">
        <v>0</v>
      </c>
      <c r="O135" s="152">
        <v>0</v>
      </c>
      <c r="P135" s="154">
        <v>0</v>
      </c>
      <c r="Q135" s="128"/>
    </row>
    <row r="136" spans="1:17" ht="23" x14ac:dyDescent="0.35">
      <c r="A136" s="149" t="s">
        <v>97</v>
      </c>
      <c r="B136" s="150">
        <v>8.8050871213046496E-4</v>
      </c>
      <c r="C136" s="151">
        <v>2.0759878228807194E-2</v>
      </c>
      <c r="D136" s="151">
        <v>0.10830488241981982</v>
      </c>
      <c r="E136" s="151">
        <v>0.34528387890061146</v>
      </c>
      <c r="F136" s="151">
        <v>0.74183306027566498</v>
      </c>
      <c r="G136" s="151">
        <v>3.0248001865636573E-2</v>
      </c>
      <c r="H136" s="151">
        <v>0.17366891098949785</v>
      </c>
      <c r="I136" s="151">
        <v>0.33073833843832634</v>
      </c>
      <c r="J136" s="151">
        <v>0.60549155045518133</v>
      </c>
      <c r="K136" s="151">
        <v>0.81927640888536457</v>
      </c>
      <c r="L136" s="152">
        <v>0</v>
      </c>
      <c r="M136" s="151">
        <v>2.1368211290832347E-3</v>
      </c>
      <c r="N136" s="151">
        <v>9.9511313808553336E-3</v>
      </c>
      <c r="O136" s="151">
        <v>3.0502591695242696E-2</v>
      </c>
      <c r="P136" s="153">
        <v>0.18091599572637629</v>
      </c>
      <c r="Q136" s="128"/>
    </row>
    <row r="137" spans="1:17" ht="23" x14ac:dyDescent="0.35">
      <c r="A137" s="149" t="s">
        <v>98</v>
      </c>
      <c r="B137" s="150">
        <v>4.7417445734599452E-4</v>
      </c>
      <c r="C137" s="151">
        <v>1.1842889285676327E-2</v>
      </c>
      <c r="D137" s="151">
        <v>4.2490072211658576E-2</v>
      </c>
      <c r="E137" s="151">
        <v>5.644336138434352E-2</v>
      </c>
      <c r="F137" s="151">
        <v>0.27334648929442723</v>
      </c>
      <c r="G137" s="151">
        <v>9.1189984710327264E-3</v>
      </c>
      <c r="H137" s="151">
        <v>7.9554337893632029E-3</v>
      </c>
      <c r="I137" s="151">
        <v>4.2115593617466848E-2</v>
      </c>
      <c r="J137" s="151">
        <v>9.560116668980792E-2</v>
      </c>
      <c r="K137" s="151">
        <v>0.36145035866788811</v>
      </c>
      <c r="L137" s="152">
        <v>0</v>
      </c>
      <c r="M137" s="151">
        <v>1.1507279659697099E-3</v>
      </c>
      <c r="N137" s="151">
        <v>1.1225875438029977E-2</v>
      </c>
      <c r="O137" s="151">
        <v>2.6762689362231216E-2</v>
      </c>
      <c r="P137" s="153">
        <v>0.19834832556598966</v>
      </c>
      <c r="Q137" s="128"/>
    </row>
    <row r="138" spans="1:17" ht="34.5" x14ac:dyDescent="0.35">
      <c r="A138" s="149" t="s">
        <v>99</v>
      </c>
      <c r="B138" s="150">
        <v>1.7659279989676761E-2</v>
      </c>
      <c r="C138" s="151">
        <v>5.706439299362108E-2</v>
      </c>
      <c r="D138" s="151">
        <v>8.6397670806901278E-2</v>
      </c>
      <c r="E138" s="151">
        <v>3.7533256057042996E-2</v>
      </c>
      <c r="F138" s="151">
        <v>4.9442350477679461E-2</v>
      </c>
      <c r="G138" s="151">
        <v>4.5359428502983294E-2</v>
      </c>
      <c r="H138" s="151">
        <v>3.0912207665521201E-2</v>
      </c>
      <c r="I138" s="151">
        <v>2.1743825738078652E-2</v>
      </c>
      <c r="J138" s="151">
        <v>3.099841106197123E-2</v>
      </c>
      <c r="K138" s="151">
        <v>4.1038147895538744E-2</v>
      </c>
      <c r="L138" s="151">
        <v>1.2320586252637147E-2</v>
      </c>
      <c r="M138" s="151">
        <v>2.2903668491282871E-2</v>
      </c>
      <c r="N138" s="151">
        <v>5.1590612643931777E-2</v>
      </c>
      <c r="O138" s="151">
        <v>9.106738831092237E-2</v>
      </c>
      <c r="P138" s="153">
        <v>0.19102630176354909</v>
      </c>
      <c r="Q138" s="128"/>
    </row>
    <row r="139" spans="1:17" ht="23" x14ac:dyDescent="0.35">
      <c r="A139" s="149" t="s">
        <v>100</v>
      </c>
      <c r="B139" s="150">
        <v>0.2559517267143015</v>
      </c>
      <c r="C139" s="151">
        <v>0.43337529498599242</v>
      </c>
      <c r="D139" s="151">
        <v>0.4590015903206241</v>
      </c>
      <c r="E139" s="151">
        <v>0.51759160743277277</v>
      </c>
      <c r="F139" s="151">
        <v>0.75933510852095865</v>
      </c>
      <c r="G139" s="151">
        <v>0.3667746505032789</v>
      </c>
      <c r="H139" s="151">
        <v>0.37873521786032732</v>
      </c>
      <c r="I139" s="151">
        <v>0.50918450404306648</v>
      </c>
      <c r="J139" s="151">
        <v>0.67598472848049174</v>
      </c>
      <c r="K139" s="151">
        <v>0.80263492045847695</v>
      </c>
      <c r="L139" s="151">
        <v>0.17733064341136487</v>
      </c>
      <c r="M139" s="151">
        <v>0.33135701279181484</v>
      </c>
      <c r="N139" s="151">
        <v>0.43849467414494298</v>
      </c>
      <c r="O139" s="151">
        <v>0.47256838023300934</v>
      </c>
      <c r="P139" s="153">
        <v>0.62296142377905639</v>
      </c>
      <c r="Q139" s="128"/>
    </row>
    <row r="140" spans="1:17" ht="23" x14ac:dyDescent="0.35">
      <c r="A140" s="149" t="s">
        <v>101</v>
      </c>
      <c r="B140" s="150">
        <v>3.500213807189794E-4</v>
      </c>
      <c r="C140" s="151">
        <v>1.1096061444119286E-2</v>
      </c>
      <c r="D140" s="151">
        <v>4.6491557538854304E-2</v>
      </c>
      <c r="E140" s="151">
        <v>0.19601652952724791</v>
      </c>
      <c r="F140" s="151">
        <v>0.77305138837397969</v>
      </c>
      <c r="G140" s="151">
        <v>1.0766581798367003E-2</v>
      </c>
      <c r="H140" s="151">
        <v>4.1583910797488875E-2</v>
      </c>
      <c r="I140" s="151">
        <v>0.16893007199906726</v>
      </c>
      <c r="J140" s="151">
        <v>0.55208719722031541</v>
      </c>
      <c r="K140" s="151">
        <v>0.89990767601562482</v>
      </c>
      <c r="L140" s="151">
        <v>7.6282626756385267E-4</v>
      </c>
      <c r="M140" s="151">
        <v>1.9564549654501979E-3</v>
      </c>
      <c r="N140" s="151">
        <v>1.1514937161312404E-3</v>
      </c>
      <c r="O140" s="151">
        <v>2.5648149159707482E-2</v>
      </c>
      <c r="P140" s="153">
        <v>0.15102108363459205</v>
      </c>
      <c r="Q140" s="128"/>
    </row>
    <row r="141" spans="1:17" ht="46" x14ac:dyDescent="0.35">
      <c r="A141" s="149" t="s">
        <v>102</v>
      </c>
      <c r="B141" s="150">
        <v>3.4269389724679378E-3</v>
      </c>
      <c r="C141" s="151">
        <v>1.7440441371955853E-2</v>
      </c>
      <c r="D141" s="151">
        <v>6.713868252193271E-3</v>
      </c>
      <c r="E141" s="151">
        <v>2.1349511667327927E-2</v>
      </c>
      <c r="F141" s="151">
        <v>2.1198461910964601E-2</v>
      </c>
      <c r="G141" s="151">
        <v>1.7527699002756667E-2</v>
      </c>
      <c r="H141" s="151">
        <v>1.4582449050144219E-3</v>
      </c>
      <c r="I141" s="151">
        <v>2.5199153399718316E-2</v>
      </c>
      <c r="J141" s="151">
        <v>1.9407551438284532E-2</v>
      </c>
      <c r="K141" s="151">
        <v>2.2411744830025129E-2</v>
      </c>
      <c r="L141" s="151">
        <v>1.5936433089891594E-3</v>
      </c>
      <c r="M141" s="151">
        <v>2.8885717741672923E-3</v>
      </c>
      <c r="N141" s="151">
        <v>1.0442608563999808E-2</v>
      </c>
      <c r="O141" s="151">
        <v>1.5091488690660135E-2</v>
      </c>
      <c r="P141" s="153">
        <v>2.053339087688354E-2</v>
      </c>
      <c r="Q141" s="128"/>
    </row>
    <row r="142" spans="1:17" ht="23" x14ac:dyDescent="0.35">
      <c r="A142" s="149" t="s">
        <v>103</v>
      </c>
      <c r="B142" s="155">
        <v>0</v>
      </c>
      <c r="C142" s="151">
        <v>1.9974418726282821E-3</v>
      </c>
      <c r="D142" s="151">
        <v>4.7511650926569653E-3</v>
      </c>
      <c r="E142" s="151">
        <v>4.1652037824233025E-2</v>
      </c>
      <c r="F142" s="151">
        <v>0.29224702584218809</v>
      </c>
      <c r="G142" s="152">
        <v>0</v>
      </c>
      <c r="H142" s="151">
        <v>3.1353068975141988E-3</v>
      </c>
      <c r="I142" s="151">
        <v>4.0757155943450217E-2</v>
      </c>
      <c r="J142" s="151">
        <v>9.3282412886380964E-2</v>
      </c>
      <c r="K142" s="151">
        <v>0.44071191974267848</v>
      </c>
      <c r="L142" s="152">
        <v>0</v>
      </c>
      <c r="M142" s="152">
        <v>0</v>
      </c>
      <c r="N142" s="151">
        <v>2.6161459829578744E-4</v>
      </c>
      <c r="O142" s="151">
        <v>4.6436365409807815E-3</v>
      </c>
      <c r="P142" s="153">
        <v>4.0178183293349136E-2</v>
      </c>
      <c r="Q142" s="128"/>
    </row>
    <row r="143" spans="1:17" ht="34.5" x14ac:dyDescent="0.35">
      <c r="A143" s="149" t="s">
        <v>104</v>
      </c>
      <c r="B143" s="155">
        <v>0</v>
      </c>
      <c r="C143" s="151">
        <v>2.5237796602823434E-3</v>
      </c>
      <c r="D143" s="151">
        <v>8.8643628326267061E-3</v>
      </c>
      <c r="E143" s="151">
        <v>3.1952221911657003E-2</v>
      </c>
      <c r="F143" s="151">
        <v>0.44931727192270721</v>
      </c>
      <c r="G143" s="152">
        <v>0</v>
      </c>
      <c r="H143" s="151">
        <v>9.084258052762275E-3</v>
      </c>
      <c r="I143" s="151">
        <v>2.1871632653272084E-2</v>
      </c>
      <c r="J143" s="151">
        <v>0.13963447693561687</v>
      </c>
      <c r="K143" s="151">
        <v>0.64414429961196307</v>
      </c>
      <c r="L143" s="152">
        <v>0</v>
      </c>
      <c r="M143" s="152">
        <v>0</v>
      </c>
      <c r="N143" s="151">
        <v>1.5837638498677911E-3</v>
      </c>
      <c r="O143" s="151">
        <v>4.9994185149121037E-3</v>
      </c>
      <c r="P143" s="153">
        <v>8.8408636276548186E-2</v>
      </c>
      <c r="Q143" s="128"/>
    </row>
    <row r="144" spans="1:17" ht="23" x14ac:dyDescent="0.35">
      <c r="A144" s="149" t="s">
        <v>105</v>
      </c>
      <c r="B144" s="150">
        <v>0.47808132730932951</v>
      </c>
      <c r="C144" s="151">
        <v>0.80600890478727094</v>
      </c>
      <c r="D144" s="151">
        <v>0.8617415047031558</v>
      </c>
      <c r="E144" s="151">
        <v>0.88001722718891595</v>
      </c>
      <c r="F144" s="151">
        <v>0.95743295953216123</v>
      </c>
      <c r="G144" s="151">
        <v>0.67823025258262626</v>
      </c>
      <c r="H144" s="151">
        <v>0.84609680625816774</v>
      </c>
      <c r="I144" s="151">
        <v>0.86256296375517538</v>
      </c>
      <c r="J144" s="151">
        <v>0.92695418927041229</v>
      </c>
      <c r="K144" s="151">
        <v>0.98539848623818327</v>
      </c>
      <c r="L144" s="151">
        <v>0.32216690964285499</v>
      </c>
      <c r="M144" s="151">
        <v>0.68515948960835427</v>
      </c>
      <c r="N144" s="151">
        <v>0.80576161973251847</v>
      </c>
      <c r="O144" s="151">
        <v>0.84421077762809926</v>
      </c>
      <c r="P144" s="153">
        <v>0.92396735042045985</v>
      </c>
      <c r="Q144" s="128"/>
    </row>
    <row r="145" spans="1:17" ht="23" x14ac:dyDescent="0.35">
      <c r="A145" s="149" t="s">
        <v>106</v>
      </c>
      <c r="B145" s="150">
        <v>0.46339162557818991</v>
      </c>
      <c r="C145" s="151">
        <v>0.70550551224699098</v>
      </c>
      <c r="D145" s="151">
        <v>0.80072037574216437</v>
      </c>
      <c r="E145" s="151">
        <v>0.86329170694992208</v>
      </c>
      <c r="F145" s="151">
        <v>0.96949878820622604</v>
      </c>
      <c r="G145" s="151">
        <v>0.62388483550638085</v>
      </c>
      <c r="H145" s="151">
        <v>0.77098161045316771</v>
      </c>
      <c r="I145" s="151">
        <v>0.85831739397540685</v>
      </c>
      <c r="J145" s="151">
        <v>0.93551122760916394</v>
      </c>
      <c r="K145" s="151">
        <v>0.99458475409996316</v>
      </c>
      <c r="L145" s="151">
        <v>0.38358233040836653</v>
      </c>
      <c r="M145" s="151">
        <v>0.59059810816610736</v>
      </c>
      <c r="N145" s="151">
        <v>0.67251306118980858</v>
      </c>
      <c r="O145" s="151">
        <v>0.77449152480986683</v>
      </c>
      <c r="P145" s="153">
        <v>0.88477286750970752</v>
      </c>
      <c r="Q145" s="128"/>
    </row>
    <row r="146" spans="1:17" ht="23" x14ac:dyDescent="0.35">
      <c r="A146" s="149" t="s">
        <v>107</v>
      </c>
      <c r="B146" s="150">
        <v>8.9314649845554841E-3</v>
      </c>
      <c r="C146" s="151">
        <v>4.859563485762862E-2</v>
      </c>
      <c r="D146" s="151">
        <v>0.12920259103260096</v>
      </c>
      <c r="E146" s="151">
        <v>0.36776980311740975</v>
      </c>
      <c r="F146" s="151">
        <v>0.79062500518966694</v>
      </c>
      <c r="G146" s="151">
        <v>3.4903466864820966E-2</v>
      </c>
      <c r="H146" s="151">
        <v>0.14734425161083034</v>
      </c>
      <c r="I146" s="151">
        <v>0.37689806708160578</v>
      </c>
      <c r="J146" s="151">
        <v>0.5827665310670509</v>
      </c>
      <c r="K146" s="151">
        <v>0.90352737699596253</v>
      </c>
      <c r="L146" s="151">
        <v>6.090448593459751E-3</v>
      </c>
      <c r="M146" s="151">
        <v>1.1061696621981818E-2</v>
      </c>
      <c r="N146" s="151">
        <v>4.2567340968045757E-2</v>
      </c>
      <c r="O146" s="151">
        <v>8.5993087114445144E-2</v>
      </c>
      <c r="P146" s="153">
        <v>0.27686287327394321</v>
      </c>
      <c r="Q146" s="128"/>
    </row>
    <row r="147" spans="1:17" ht="23" x14ac:dyDescent="0.35">
      <c r="A147" s="149" t="s">
        <v>108</v>
      </c>
      <c r="B147" s="150">
        <v>0.63056662712593969</v>
      </c>
      <c r="C147" s="151">
        <v>0.81274024104109943</v>
      </c>
      <c r="D147" s="151">
        <v>0.90425360744045247</v>
      </c>
      <c r="E147" s="151">
        <v>0.99103700129487926</v>
      </c>
      <c r="F147" s="151">
        <v>0.99855767561021758</v>
      </c>
      <c r="G147" s="151">
        <v>0.79027345973865692</v>
      </c>
      <c r="H147" s="151">
        <v>0.92206635376507295</v>
      </c>
      <c r="I147" s="151">
        <v>0.99628070095051613</v>
      </c>
      <c r="J147" s="151">
        <v>0.99500424558412404</v>
      </c>
      <c r="K147" s="152">
        <v>1</v>
      </c>
      <c r="L147" s="151">
        <v>0.53859022443015026</v>
      </c>
      <c r="M147" s="151">
        <v>0.74128346460735872</v>
      </c>
      <c r="N147" s="151">
        <v>0.76059505303683328</v>
      </c>
      <c r="O147" s="151">
        <v>0.85603890265186611</v>
      </c>
      <c r="P147" s="153">
        <v>0.95864453181696208</v>
      </c>
      <c r="Q147" s="128"/>
    </row>
    <row r="148" spans="1:17" ht="34.5" x14ac:dyDescent="0.35">
      <c r="A148" s="149" t="s">
        <v>109</v>
      </c>
      <c r="B148" s="150">
        <v>3.8854961204137246E-3</v>
      </c>
      <c r="C148" s="151">
        <v>1.1296473353448969E-2</v>
      </c>
      <c r="D148" s="151">
        <v>1.9793980079906424E-2</v>
      </c>
      <c r="E148" s="151">
        <v>2.0397465683967293E-2</v>
      </c>
      <c r="F148" s="151">
        <v>4.439311038145307E-2</v>
      </c>
      <c r="G148" s="151">
        <v>1.1704837270646031E-2</v>
      </c>
      <c r="H148" s="151">
        <v>9.7687465640010091E-3</v>
      </c>
      <c r="I148" s="151">
        <v>1.6619160510778778E-2</v>
      </c>
      <c r="J148" s="151">
        <v>3.0020958804066564E-2</v>
      </c>
      <c r="K148" s="151">
        <v>5.5548139531331669E-2</v>
      </c>
      <c r="L148" s="151">
        <v>2.730265092898088E-3</v>
      </c>
      <c r="M148" s="151">
        <v>5.8463247011058157E-3</v>
      </c>
      <c r="N148" s="151">
        <v>7.7602701414154649E-3</v>
      </c>
      <c r="O148" s="151">
        <v>1.9361323936016698E-2</v>
      </c>
      <c r="P148" s="153">
        <v>3.6162265751939399E-2</v>
      </c>
      <c r="Q148" s="128"/>
    </row>
    <row r="149" spans="1:17" ht="23" x14ac:dyDescent="0.35">
      <c r="A149" s="149" t="s">
        <v>110</v>
      </c>
      <c r="B149" s="150">
        <v>0.10513612314682924</v>
      </c>
      <c r="C149" s="151">
        <v>0.23108180099945827</v>
      </c>
      <c r="D149" s="151">
        <v>0.2807456587736647</v>
      </c>
      <c r="E149" s="151">
        <v>0.42166146019552919</v>
      </c>
      <c r="F149" s="151">
        <v>0.71403836016354338</v>
      </c>
      <c r="G149" s="151">
        <v>0.12872830262945464</v>
      </c>
      <c r="H149" s="151">
        <v>0.2357891756160698</v>
      </c>
      <c r="I149" s="151">
        <v>0.40341556199035811</v>
      </c>
      <c r="J149" s="151">
        <v>0.59838676202796381</v>
      </c>
      <c r="K149" s="151">
        <v>0.79668433026585028</v>
      </c>
      <c r="L149" s="151">
        <v>8.9251764469698125E-2</v>
      </c>
      <c r="M149" s="151">
        <v>0.14299805092061621</v>
      </c>
      <c r="N149" s="151">
        <v>0.21392420141207383</v>
      </c>
      <c r="O149" s="151">
        <v>0.31317734632035404</v>
      </c>
      <c r="P149" s="153">
        <v>0.46806770500863892</v>
      </c>
      <c r="Q149" s="128"/>
    </row>
    <row r="150" spans="1:17" ht="34.5" x14ac:dyDescent="0.35">
      <c r="A150" s="149" t="s">
        <v>111</v>
      </c>
      <c r="B150" s="150">
        <v>0.26080730976871075</v>
      </c>
      <c r="C150" s="151">
        <v>0.58666863086498311</v>
      </c>
      <c r="D150" s="151">
        <v>0.76544824789146459</v>
      </c>
      <c r="E150" s="151">
        <v>0.925693408771189</v>
      </c>
      <c r="F150" s="151">
        <v>0.98113141813410765</v>
      </c>
      <c r="G150" s="151">
        <v>0.52662024760017534</v>
      </c>
      <c r="H150" s="151">
        <v>0.78822196791692101</v>
      </c>
      <c r="I150" s="151">
        <v>0.92727421594242543</v>
      </c>
      <c r="J150" s="151">
        <v>0.97166518124511148</v>
      </c>
      <c r="K150" s="151">
        <v>0.99103775803593042</v>
      </c>
      <c r="L150" s="151">
        <v>0.16182356532604361</v>
      </c>
      <c r="M150" s="151">
        <v>0.37105707137694993</v>
      </c>
      <c r="N150" s="151">
        <v>0.54006979894728413</v>
      </c>
      <c r="O150" s="151">
        <v>0.6779049659167683</v>
      </c>
      <c r="P150" s="153">
        <v>0.86129582175352171</v>
      </c>
      <c r="Q150" s="128"/>
    </row>
    <row r="151" spans="1:17" ht="23" x14ac:dyDescent="0.35">
      <c r="A151" s="149" t="s">
        <v>112</v>
      </c>
      <c r="B151" s="150">
        <v>8.5575796094027664E-4</v>
      </c>
      <c r="C151" s="151">
        <v>1.0130357655778806E-2</v>
      </c>
      <c r="D151" s="151">
        <v>8.0045384554832538E-3</v>
      </c>
      <c r="E151" s="151">
        <v>2.1372289494209943E-2</v>
      </c>
      <c r="F151" s="151">
        <v>0.10940392153141107</v>
      </c>
      <c r="G151" s="151">
        <v>1.0036434442793811E-2</v>
      </c>
      <c r="H151" s="151">
        <v>7.7921228579157786E-3</v>
      </c>
      <c r="I151" s="151">
        <v>2.2089655272280549E-2</v>
      </c>
      <c r="J151" s="151">
        <v>3.0967296377238922E-2</v>
      </c>
      <c r="K151" s="151">
        <v>0.1567016259477669</v>
      </c>
      <c r="L151" s="152">
        <v>0</v>
      </c>
      <c r="M151" s="151">
        <v>9.5709762126522727E-4</v>
      </c>
      <c r="N151" s="151">
        <v>3.012372399743874E-3</v>
      </c>
      <c r="O151" s="151">
        <v>1.2118904122424732E-2</v>
      </c>
      <c r="P151" s="153">
        <v>3.9042318982641266E-2</v>
      </c>
      <c r="Q151" s="128"/>
    </row>
    <row r="152" spans="1:17" ht="34.5" x14ac:dyDescent="0.35">
      <c r="A152" s="149" t="s">
        <v>113</v>
      </c>
      <c r="B152" s="150">
        <v>1.2902217597323658E-2</v>
      </c>
      <c r="C152" s="151">
        <v>7.6603279949916711E-2</v>
      </c>
      <c r="D152" s="151">
        <v>0.12847951006053279</v>
      </c>
      <c r="E152" s="151">
        <v>0.13176691064231935</v>
      </c>
      <c r="F152" s="151">
        <v>0.10367642086412972</v>
      </c>
      <c r="G152" s="151">
        <v>6.1993462175950892E-2</v>
      </c>
      <c r="H152" s="151">
        <v>9.9470101970726227E-2</v>
      </c>
      <c r="I152" s="151">
        <v>0.12606371931547633</v>
      </c>
      <c r="J152" s="151">
        <v>9.165668465511137E-2</v>
      </c>
      <c r="K152" s="151">
        <v>0.10185662742316096</v>
      </c>
      <c r="L152" s="151">
        <v>6.978707743026666E-3</v>
      </c>
      <c r="M152" s="151">
        <v>1.3514728361994079E-2</v>
      </c>
      <c r="N152" s="151">
        <v>6.9596609615937888E-2</v>
      </c>
      <c r="O152" s="151">
        <v>0.11834297322365926</v>
      </c>
      <c r="P152" s="153">
        <v>0.22015053785633584</v>
      </c>
      <c r="Q152" s="128"/>
    </row>
    <row r="153" spans="1:17" ht="23" x14ac:dyDescent="0.35">
      <c r="A153" s="149" t="s">
        <v>114</v>
      </c>
      <c r="B153" s="155">
        <v>0</v>
      </c>
      <c r="C153" s="151">
        <v>3.1936021581483712E-4</v>
      </c>
      <c r="D153" s="151">
        <v>3.8828844384786515E-3</v>
      </c>
      <c r="E153" s="151">
        <v>2.001230881814384E-2</v>
      </c>
      <c r="F153" s="151">
        <v>0.18960389091747865</v>
      </c>
      <c r="G153" s="151">
        <v>7.9030893476914564E-4</v>
      </c>
      <c r="H153" s="151">
        <v>5.052527248516272E-3</v>
      </c>
      <c r="I153" s="151">
        <v>2.1249352346025496E-2</v>
      </c>
      <c r="J153" s="151">
        <v>4.7149687325557285E-2</v>
      </c>
      <c r="K153" s="151">
        <v>0.29093389049619944</v>
      </c>
      <c r="L153" s="152">
        <v>0</v>
      </c>
      <c r="M153" s="152">
        <v>0</v>
      </c>
      <c r="N153" s="151">
        <v>4.9869594710191074E-4</v>
      </c>
      <c r="O153" s="151">
        <v>2.4572219331923402E-4</v>
      </c>
      <c r="P153" s="153">
        <v>2.5356002188486729E-2</v>
      </c>
      <c r="Q153" s="128"/>
    </row>
    <row r="154" spans="1:17" ht="34.5" x14ac:dyDescent="0.35">
      <c r="A154" s="149" t="s">
        <v>115</v>
      </c>
      <c r="B154" s="150">
        <v>1.9378535805681794E-2</v>
      </c>
      <c r="C154" s="151">
        <v>7.0013360513123011E-3</v>
      </c>
      <c r="D154" s="151">
        <v>1.3932025050772474E-2</v>
      </c>
      <c r="E154" s="151">
        <v>4.057643456103926E-3</v>
      </c>
      <c r="F154" s="151">
        <v>7.115400684585587E-3</v>
      </c>
      <c r="G154" s="151">
        <v>3.2243453930745833E-3</v>
      </c>
      <c r="H154" s="151">
        <v>9.6908361796395216E-3</v>
      </c>
      <c r="I154" s="151">
        <v>4.1460452590265269E-3</v>
      </c>
      <c r="J154" s="151">
        <v>1.2200728232510265E-2</v>
      </c>
      <c r="K154" s="151">
        <v>2.5243567795084766E-4</v>
      </c>
      <c r="L154" s="151">
        <v>2.9084192137973086E-2</v>
      </c>
      <c r="M154" s="151">
        <v>1.5139859386726701E-2</v>
      </c>
      <c r="N154" s="151">
        <v>1.1168133237344762E-2</v>
      </c>
      <c r="O154" s="151">
        <v>1.0042001691359201E-2</v>
      </c>
      <c r="P154" s="153">
        <v>1.2897370437535938E-2</v>
      </c>
      <c r="Q154" s="128"/>
    </row>
    <row r="155" spans="1:17" ht="34.5" x14ac:dyDescent="0.35">
      <c r="A155" s="149" t="s">
        <v>116</v>
      </c>
      <c r="B155" s="150">
        <v>1.8781813194477026E-2</v>
      </c>
      <c r="C155" s="151">
        <v>6.6571180048237019E-2</v>
      </c>
      <c r="D155" s="151">
        <v>0.11271239959934673</v>
      </c>
      <c r="E155" s="151">
        <v>0.23497075539942322</v>
      </c>
      <c r="F155" s="151">
        <v>0.61416922249810046</v>
      </c>
      <c r="G155" s="151">
        <v>6.0575798016657835E-2</v>
      </c>
      <c r="H155" s="151">
        <v>9.691497938222586E-2</v>
      </c>
      <c r="I155" s="151">
        <v>0.20053598283139179</v>
      </c>
      <c r="J155" s="151">
        <v>0.43943528630115658</v>
      </c>
      <c r="K155" s="151">
        <v>0.73767614559244443</v>
      </c>
      <c r="L155" s="151">
        <v>1.2034411374889871E-2</v>
      </c>
      <c r="M155" s="151">
        <v>2.0094366607740236E-2</v>
      </c>
      <c r="N155" s="151">
        <v>5.9979842152120905E-2</v>
      </c>
      <c r="O155" s="151">
        <v>8.9356051614373058E-2</v>
      </c>
      <c r="P155" s="153">
        <v>0.23843380707980827</v>
      </c>
      <c r="Q155" s="128"/>
    </row>
    <row r="156" spans="1:17" ht="57.5" x14ac:dyDescent="0.35">
      <c r="A156" s="149" t="s">
        <v>117</v>
      </c>
      <c r="B156" s="150">
        <v>0.97440556775263565</v>
      </c>
      <c r="C156" s="151">
        <v>0.70383040198823632</v>
      </c>
      <c r="D156" s="151">
        <v>0.23107633734143165</v>
      </c>
      <c r="E156" s="151">
        <v>7.0218972660349321E-2</v>
      </c>
      <c r="F156" s="151">
        <v>1.4492343574873407E-2</v>
      </c>
      <c r="G156" s="151">
        <v>0.67102436043684222</v>
      </c>
      <c r="H156" s="151">
        <v>0.18389698016376907</v>
      </c>
      <c r="I156" s="151">
        <v>8.9873389224623484E-2</v>
      </c>
      <c r="J156" s="151">
        <v>3.2978216315002161E-2</v>
      </c>
      <c r="K156" s="152">
        <v>0</v>
      </c>
      <c r="L156" s="151">
        <v>0.99333850150241287</v>
      </c>
      <c r="M156" s="151">
        <v>0.961612858017039</v>
      </c>
      <c r="N156" s="151">
        <v>0.8279880410119459</v>
      </c>
      <c r="O156" s="151">
        <v>0.45692966180140016</v>
      </c>
      <c r="P156" s="153">
        <v>0.10891933450811393</v>
      </c>
      <c r="Q156" s="128"/>
    </row>
    <row r="157" spans="1:17" ht="46" x14ac:dyDescent="0.35">
      <c r="A157" s="149" t="s">
        <v>118</v>
      </c>
      <c r="B157" s="150">
        <v>1.1140214095474912E-2</v>
      </c>
      <c r="C157" s="151">
        <v>2.5116120350720431E-2</v>
      </c>
      <c r="D157" s="151">
        <v>1.0370459670942928E-2</v>
      </c>
      <c r="E157" s="151">
        <v>8.0815671589659997E-3</v>
      </c>
      <c r="F157" s="151">
        <v>9.4012950821673361E-4</v>
      </c>
      <c r="G157" s="151">
        <v>1.4809699767980381E-2</v>
      </c>
      <c r="H157" s="151">
        <v>1.1497619092754366E-2</v>
      </c>
      <c r="I157" s="151">
        <v>8.6923500689764129E-3</v>
      </c>
      <c r="J157" s="151">
        <v>3.0608092567861443E-3</v>
      </c>
      <c r="K157" s="152">
        <v>0</v>
      </c>
      <c r="L157" s="151">
        <v>2.476386693012372E-3</v>
      </c>
      <c r="M157" s="151">
        <v>1.5317183601835208E-2</v>
      </c>
      <c r="N157" s="151">
        <v>2.8815615406575876E-2</v>
      </c>
      <c r="O157" s="151">
        <v>2.8400238584993617E-2</v>
      </c>
      <c r="P157" s="153">
        <v>5.6663218466466176E-3</v>
      </c>
      <c r="Q157" s="128"/>
    </row>
    <row r="158" spans="1:17" ht="57.5" x14ac:dyDescent="0.35">
      <c r="A158" s="149" t="s">
        <v>119</v>
      </c>
      <c r="B158" s="150">
        <v>4.0435598755759539E-4</v>
      </c>
      <c r="C158" s="151">
        <v>9.6227918525810749E-4</v>
      </c>
      <c r="D158" s="151">
        <v>8.8610651823393309E-4</v>
      </c>
      <c r="E158" s="151">
        <v>9.5662006299482641E-4</v>
      </c>
      <c r="F158" s="151">
        <v>3.2354352674308814E-4</v>
      </c>
      <c r="G158" s="151">
        <v>1.8086909130676725E-4</v>
      </c>
      <c r="H158" s="152">
        <v>0</v>
      </c>
      <c r="I158" s="151">
        <v>5.3927958169720173E-4</v>
      </c>
      <c r="J158" s="152">
        <v>0</v>
      </c>
      <c r="K158" s="151">
        <v>5.9296824161036575E-4</v>
      </c>
      <c r="L158" s="151">
        <v>5.3164476002511929E-4</v>
      </c>
      <c r="M158" s="151">
        <v>3.8928783105067894E-4</v>
      </c>
      <c r="N158" s="151">
        <v>4.4463366791532921E-4</v>
      </c>
      <c r="O158" s="151">
        <v>1.6370618266307979E-3</v>
      </c>
      <c r="P158" s="153">
        <v>3.9077164392863854E-3</v>
      </c>
      <c r="Q158" s="128"/>
    </row>
    <row r="159" spans="1:17" ht="57.5" x14ac:dyDescent="0.35">
      <c r="A159" s="149" t="s">
        <v>186</v>
      </c>
      <c r="B159" s="150">
        <v>4.0435598755759539E-4</v>
      </c>
      <c r="C159" s="151">
        <v>7.9501457508805644E-5</v>
      </c>
      <c r="D159" s="152">
        <v>0</v>
      </c>
      <c r="E159" s="152">
        <v>0</v>
      </c>
      <c r="F159" s="152">
        <v>0</v>
      </c>
      <c r="G159" s="152">
        <v>0</v>
      </c>
      <c r="H159" s="152">
        <v>0</v>
      </c>
      <c r="I159" s="152">
        <v>0</v>
      </c>
      <c r="J159" s="152">
        <v>0</v>
      </c>
      <c r="K159" s="152">
        <v>0</v>
      </c>
      <c r="L159" s="151">
        <v>5.3164476002511929E-4</v>
      </c>
      <c r="M159" s="151">
        <v>3.8928783105067894E-4</v>
      </c>
      <c r="N159" s="151">
        <v>1.8040712963786739E-4</v>
      </c>
      <c r="O159" s="152">
        <v>0</v>
      </c>
      <c r="P159" s="154">
        <v>0</v>
      </c>
      <c r="Q159" s="128"/>
    </row>
    <row r="160" spans="1:17" ht="69" x14ac:dyDescent="0.35">
      <c r="A160" s="149" t="s">
        <v>120</v>
      </c>
      <c r="B160" s="150">
        <v>5.5663366761753911E-4</v>
      </c>
      <c r="C160" s="151">
        <v>1.3919320726550464E-4</v>
      </c>
      <c r="D160" s="151">
        <v>1.5552724255153087E-4</v>
      </c>
      <c r="E160" s="151">
        <v>7.6760853409296584E-4</v>
      </c>
      <c r="F160" s="151">
        <v>2.8178787898661267E-3</v>
      </c>
      <c r="G160" s="151">
        <v>1.3882324777044351E-4</v>
      </c>
      <c r="H160" s="151">
        <v>1.2673922738008436E-4</v>
      </c>
      <c r="I160" s="151">
        <v>1.291287120256747E-3</v>
      </c>
      <c r="J160" s="152">
        <v>0</v>
      </c>
      <c r="K160" s="151">
        <v>5.1644137279397958E-3</v>
      </c>
      <c r="L160" s="151">
        <v>1.2131109882398197E-3</v>
      </c>
      <c r="M160" s="152">
        <v>0</v>
      </c>
      <c r="N160" s="151">
        <v>3.1586146688036631E-4</v>
      </c>
      <c r="O160" s="152">
        <v>0</v>
      </c>
      <c r="P160" s="154">
        <v>0</v>
      </c>
      <c r="Q160" s="128"/>
    </row>
    <row r="161" spans="1:17" ht="69" x14ac:dyDescent="0.35">
      <c r="A161" s="149" t="s">
        <v>121</v>
      </c>
      <c r="B161" s="150">
        <v>1.8162988896924244E-3</v>
      </c>
      <c r="C161" s="151">
        <v>8.3712609528868755E-3</v>
      </c>
      <c r="D161" s="151">
        <v>1.8577180907745679E-2</v>
      </c>
      <c r="E161" s="151">
        <v>6.0464089526309252E-2</v>
      </c>
      <c r="F161" s="151">
        <v>7.3630178025715795E-2</v>
      </c>
      <c r="G161" s="151">
        <v>9.1689848988486793E-3</v>
      </c>
      <c r="H161" s="151">
        <v>2.8779378696937374E-2</v>
      </c>
      <c r="I161" s="151">
        <v>7.1867683947634944E-2</v>
      </c>
      <c r="J161" s="151">
        <v>7.189266088497924E-2</v>
      </c>
      <c r="K161" s="151">
        <v>6.8905121901740973E-2</v>
      </c>
      <c r="L161" s="151">
        <v>1.2732194012387483E-3</v>
      </c>
      <c r="M161" s="151">
        <v>2.9900265051488973E-3</v>
      </c>
      <c r="N161" s="151">
        <v>4.5827297853341812E-3</v>
      </c>
      <c r="O161" s="151">
        <v>6.8401846877546918E-3</v>
      </c>
      <c r="P161" s="153">
        <v>2.586508821766224E-2</v>
      </c>
      <c r="Q161" s="128"/>
    </row>
    <row r="162" spans="1:17" ht="69" x14ac:dyDescent="0.35">
      <c r="A162" s="149" t="s">
        <v>122</v>
      </c>
      <c r="B162" s="155">
        <v>0</v>
      </c>
      <c r="C162" s="152">
        <v>0</v>
      </c>
      <c r="D162" s="151">
        <v>1.1205916708621292E-2</v>
      </c>
      <c r="E162" s="151">
        <v>2.5997379611500181E-2</v>
      </c>
      <c r="F162" s="151">
        <v>0.26563951829334403</v>
      </c>
      <c r="G162" s="151">
        <v>4.4247740570529642E-3</v>
      </c>
      <c r="H162" s="151">
        <v>4.9807640983767576E-3</v>
      </c>
      <c r="I162" s="151">
        <v>1.5802574111501697E-2</v>
      </c>
      <c r="J162" s="151">
        <v>8.3841750462496423E-2</v>
      </c>
      <c r="K162" s="151">
        <v>0.38512381064038503</v>
      </c>
      <c r="L162" s="152">
        <v>0</v>
      </c>
      <c r="M162" s="152">
        <v>0</v>
      </c>
      <c r="N162" s="152">
        <v>0</v>
      </c>
      <c r="O162" s="151">
        <v>1.6113932527061314E-3</v>
      </c>
      <c r="P162" s="153">
        <v>6.6959223639769722E-2</v>
      </c>
      <c r="Q162" s="128"/>
    </row>
    <row r="163" spans="1:17" ht="57.5" x14ac:dyDescent="0.35">
      <c r="A163" s="149" t="s">
        <v>123</v>
      </c>
      <c r="B163" s="150">
        <v>1.1676929607022865E-2</v>
      </c>
      <c r="C163" s="151">
        <v>0.2615807443156335</v>
      </c>
      <c r="D163" s="151">
        <v>0.72772847161047294</v>
      </c>
      <c r="E163" s="151">
        <v>0.83351376244578779</v>
      </c>
      <c r="F163" s="151">
        <v>0.64215640828124176</v>
      </c>
      <c r="G163" s="151">
        <v>0.30025248850019748</v>
      </c>
      <c r="H163" s="151">
        <v>0.77071851872078112</v>
      </c>
      <c r="I163" s="151">
        <v>0.8119334359453102</v>
      </c>
      <c r="J163" s="151">
        <v>0.80822656308073615</v>
      </c>
      <c r="K163" s="151">
        <v>0.54021368548832438</v>
      </c>
      <c r="L163" s="151">
        <v>1.1671366550694293E-3</v>
      </c>
      <c r="M163" s="151">
        <v>1.9690644044926209E-2</v>
      </c>
      <c r="N163" s="151">
        <v>0.13785311866134842</v>
      </c>
      <c r="O163" s="151">
        <v>0.5045814598465147</v>
      </c>
      <c r="P163" s="153">
        <v>0.78868231534852162</v>
      </c>
      <c r="Q163" s="128"/>
    </row>
    <row r="164" spans="1:17" ht="46" x14ac:dyDescent="0.35">
      <c r="A164" s="149" t="s">
        <v>187</v>
      </c>
      <c r="B164" s="155">
        <v>0</v>
      </c>
      <c r="C164" s="152">
        <v>0</v>
      </c>
      <c r="D164" s="151">
        <v>1.5552724255153087E-4</v>
      </c>
      <c r="E164" s="151">
        <v>7.6760853409296584E-4</v>
      </c>
      <c r="F164" s="151">
        <v>2.8178787898661267E-3</v>
      </c>
      <c r="G164" s="151">
        <v>1.3882324777044351E-4</v>
      </c>
      <c r="H164" s="151">
        <v>1.2673922738008436E-4</v>
      </c>
      <c r="I164" s="151">
        <v>1.291287120256747E-3</v>
      </c>
      <c r="J164" s="152">
        <v>0</v>
      </c>
      <c r="K164" s="151">
        <v>5.1644137279397958E-3</v>
      </c>
      <c r="L164" s="152">
        <v>0</v>
      </c>
      <c r="M164" s="152">
        <v>0</v>
      </c>
      <c r="N164" s="152">
        <v>0</v>
      </c>
      <c r="O164" s="152">
        <v>0</v>
      </c>
      <c r="P164" s="154">
        <v>0</v>
      </c>
      <c r="Q164" s="128"/>
    </row>
    <row r="165" spans="1:17" ht="46" x14ac:dyDescent="0.35">
      <c r="A165" s="149" t="s">
        <v>188</v>
      </c>
      <c r="B165" s="155">
        <v>0</v>
      </c>
      <c r="C165" s="152">
        <v>0</v>
      </c>
      <c r="D165" s="152">
        <v>0</v>
      </c>
      <c r="E165" s="152">
        <v>0</v>
      </c>
      <c r="F165" s="152">
        <v>0</v>
      </c>
      <c r="G165" s="152">
        <v>0</v>
      </c>
      <c r="H165" s="152">
        <v>0</v>
      </c>
      <c r="I165" s="152">
        <v>0</v>
      </c>
      <c r="J165" s="152">
        <v>0</v>
      </c>
      <c r="K165" s="152">
        <v>0</v>
      </c>
      <c r="L165" s="152">
        <v>0</v>
      </c>
      <c r="M165" s="152">
        <v>0</v>
      </c>
      <c r="N165" s="152">
        <v>0</v>
      </c>
      <c r="O165" s="152">
        <v>0</v>
      </c>
      <c r="P165" s="154">
        <v>0</v>
      </c>
      <c r="Q165" s="128"/>
    </row>
    <row r="166" spans="1:17" ht="46" x14ac:dyDescent="0.35">
      <c r="A166" s="149" t="s">
        <v>124</v>
      </c>
      <c r="B166" s="150">
        <v>2.1550796989825019E-3</v>
      </c>
      <c r="C166" s="151">
        <v>2.0351026289891737E-3</v>
      </c>
      <c r="D166" s="151">
        <v>1.5433037701399533E-3</v>
      </c>
      <c r="E166" s="152">
        <v>0</v>
      </c>
      <c r="F166" s="151">
        <v>2.2164628119967843E-3</v>
      </c>
      <c r="G166" s="151">
        <v>1.6928552887885404E-3</v>
      </c>
      <c r="H166" s="152">
        <v>0</v>
      </c>
      <c r="I166" s="152">
        <v>0</v>
      </c>
      <c r="J166" s="152">
        <v>0</v>
      </c>
      <c r="K166" s="151">
        <v>4.0621800394360016E-3</v>
      </c>
      <c r="L166" s="151">
        <v>1.8484263876670209E-3</v>
      </c>
      <c r="M166" s="151">
        <v>3.1716682847418407E-3</v>
      </c>
      <c r="N166" s="151">
        <v>1.8764923096918754E-3</v>
      </c>
      <c r="O166" s="151">
        <v>3.5870061664942778E-3</v>
      </c>
      <c r="P166" s="153">
        <v>8.757522262346194E-4</v>
      </c>
      <c r="Q166" s="128"/>
    </row>
    <row r="167" spans="1:17" ht="57.5" x14ac:dyDescent="0.35">
      <c r="A167" s="149" t="s">
        <v>125</v>
      </c>
      <c r="B167" s="150">
        <v>0.34506965051571625</v>
      </c>
      <c r="C167" s="151">
        <v>5.4095526490787797E-2</v>
      </c>
      <c r="D167" s="151">
        <v>6.5088533510054575E-3</v>
      </c>
      <c r="E167" s="152">
        <v>0</v>
      </c>
      <c r="F167" s="152">
        <v>0</v>
      </c>
      <c r="G167" s="151">
        <v>8.4367134778693745E-2</v>
      </c>
      <c r="H167" s="151">
        <v>5.4086702075314378E-4</v>
      </c>
      <c r="I167" s="152">
        <v>0</v>
      </c>
      <c r="J167" s="152">
        <v>0</v>
      </c>
      <c r="K167" s="152">
        <v>0</v>
      </c>
      <c r="L167" s="151">
        <v>0.54617262155607971</v>
      </c>
      <c r="M167" s="151">
        <v>0.14366650087697005</v>
      </c>
      <c r="N167" s="151">
        <v>7.9290482708290172E-2</v>
      </c>
      <c r="O167" s="151">
        <v>3.4971462318572955E-2</v>
      </c>
      <c r="P167" s="153">
        <v>8.5973138063904306E-3</v>
      </c>
      <c r="Q167" s="128"/>
    </row>
    <row r="168" spans="1:17" ht="46" x14ac:dyDescent="0.35">
      <c r="A168" s="149" t="s">
        <v>189</v>
      </c>
      <c r="B168" s="155">
        <v>0</v>
      </c>
      <c r="C168" s="152">
        <v>0</v>
      </c>
      <c r="D168" s="151">
        <v>3.318607745356084E-4</v>
      </c>
      <c r="E168" s="152">
        <v>0</v>
      </c>
      <c r="F168" s="152">
        <v>0</v>
      </c>
      <c r="G168" s="152">
        <v>0</v>
      </c>
      <c r="H168" s="151">
        <v>5.4086702075314378E-4</v>
      </c>
      <c r="I168" s="152">
        <v>0</v>
      </c>
      <c r="J168" s="152">
        <v>0</v>
      </c>
      <c r="K168" s="152">
        <v>0</v>
      </c>
      <c r="L168" s="152">
        <v>0</v>
      </c>
      <c r="M168" s="152">
        <v>0</v>
      </c>
      <c r="N168" s="152">
        <v>0</v>
      </c>
      <c r="O168" s="152">
        <v>0</v>
      </c>
      <c r="P168" s="154">
        <v>0</v>
      </c>
      <c r="Q168" s="128"/>
    </row>
    <row r="169" spans="1:17" ht="46" x14ac:dyDescent="0.35">
      <c r="A169" s="149" t="s">
        <v>126</v>
      </c>
      <c r="B169" s="155">
        <v>0</v>
      </c>
      <c r="C169" s="151">
        <v>3.6303837281408146E-3</v>
      </c>
      <c r="D169" s="151">
        <v>1.8456534662746856E-3</v>
      </c>
      <c r="E169" s="152">
        <v>0</v>
      </c>
      <c r="F169" s="151">
        <v>4.3917390527032554E-3</v>
      </c>
      <c r="G169" s="151">
        <v>6.386981569903887E-3</v>
      </c>
      <c r="H169" s="151">
        <v>2.1326899162232201E-4</v>
      </c>
      <c r="I169" s="152">
        <v>0</v>
      </c>
      <c r="J169" s="151">
        <v>4.2883494920049614E-3</v>
      </c>
      <c r="K169" s="151">
        <v>3.2208423408333089E-3</v>
      </c>
      <c r="L169" s="152">
        <v>0</v>
      </c>
      <c r="M169" s="152">
        <v>0</v>
      </c>
      <c r="N169" s="152">
        <v>0</v>
      </c>
      <c r="O169" s="151">
        <v>1.1943799894518041E-3</v>
      </c>
      <c r="P169" s="153">
        <v>3.0716326452675286E-3</v>
      </c>
      <c r="Q169" s="128"/>
    </row>
    <row r="170" spans="1:17" ht="57.5" x14ac:dyDescent="0.35">
      <c r="A170" s="149" t="s">
        <v>127</v>
      </c>
      <c r="B170" s="150">
        <v>1.9820867495136469E-2</v>
      </c>
      <c r="C170" s="151">
        <v>1.8821157201329181E-3</v>
      </c>
      <c r="D170" s="151">
        <v>3.0325728003913389E-4</v>
      </c>
      <c r="E170" s="151">
        <v>3.2599587747041787E-4</v>
      </c>
      <c r="F170" s="151">
        <v>4.2814591319162377E-4</v>
      </c>
      <c r="G170" s="151">
        <v>5.4009261926943547E-4</v>
      </c>
      <c r="H170" s="152">
        <v>0</v>
      </c>
      <c r="I170" s="152">
        <v>0</v>
      </c>
      <c r="J170" s="152">
        <v>0</v>
      </c>
      <c r="K170" s="152">
        <v>0</v>
      </c>
      <c r="L170" s="151">
        <v>2.6355567677289391E-2</v>
      </c>
      <c r="M170" s="151">
        <v>1.8100442895591776E-2</v>
      </c>
      <c r="N170" s="151">
        <v>4.0490686507643151E-3</v>
      </c>
      <c r="O170" s="151">
        <v>2.4124244946161242E-4</v>
      </c>
      <c r="P170" s="153">
        <v>2.6860324632238838E-3</v>
      </c>
      <c r="Q170" s="128"/>
    </row>
    <row r="171" spans="1:17" ht="57.5" x14ac:dyDescent="0.35">
      <c r="A171" s="149" t="s">
        <v>128</v>
      </c>
      <c r="B171" s="150">
        <v>2.8649221157873591E-3</v>
      </c>
      <c r="C171" s="151">
        <v>2.1785733944312104E-3</v>
      </c>
      <c r="D171" s="151">
        <v>2.0372166570004208E-3</v>
      </c>
      <c r="E171" s="151">
        <v>9.7803312458756174E-4</v>
      </c>
      <c r="F171" s="152">
        <v>0</v>
      </c>
      <c r="G171" s="151">
        <v>9.2595206440184959E-4</v>
      </c>
      <c r="H171" s="151">
        <v>9.7240995574100959E-4</v>
      </c>
      <c r="I171" s="152">
        <v>0</v>
      </c>
      <c r="J171" s="152">
        <v>0</v>
      </c>
      <c r="K171" s="152">
        <v>0</v>
      </c>
      <c r="L171" s="151">
        <v>2.6277710909434712E-3</v>
      </c>
      <c r="M171" s="151">
        <v>2.9068308816863997E-3</v>
      </c>
      <c r="N171" s="151">
        <v>1.1794075885956728E-3</v>
      </c>
      <c r="O171" s="151">
        <v>5.2494168925280625E-3</v>
      </c>
      <c r="P171" s="153">
        <v>5.0557676199452515E-3</v>
      </c>
      <c r="Q171" s="128"/>
    </row>
    <row r="172" spans="1:17" ht="46" x14ac:dyDescent="0.35">
      <c r="A172" s="149" t="s">
        <v>190</v>
      </c>
      <c r="B172" s="150">
        <v>7.8137735429526032E-4</v>
      </c>
      <c r="C172" s="151">
        <v>5.1973900631597169E-4</v>
      </c>
      <c r="D172" s="151">
        <v>4.9319655407535439E-4</v>
      </c>
      <c r="E172" s="152">
        <v>0</v>
      </c>
      <c r="F172" s="152">
        <v>0</v>
      </c>
      <c r="G172" s="152">
        <v>0</v>
      </c>
      <c r="H172" s="152">
        <v>0</v>
      </c>
      <c r="I172" s="152">
        <v>0</v>
      </c>
      <c r="J172" s="152">
        <v>0</v>
      </c>
      <c r="K172" s="152">
        <v>0</v>
      </c>
      <c r="L172" s="151">
        <v>1.70291074651387E-3</v>
      </c>
      <c r="M172" s="152">
        <v>0</v>
      </c>
      <c r="N172" s="151">
        <v>1.1794075885956728E-3</v>
      </c>
      <c r="O172" s="152">
        <v>0</v>
      </c>
      <c r="P172" s="153">
        <v>1.223967593134709E-3</v>
      </c>
      <c r="Q172" s="128"/>
    </row>
    <row r="173" spans="1:17" ht="57.5" x14ac:dyDescent="0.35">
      <c r="A173" s="149" t="s">
        <v>129</v>
      </c>
      <c r="B173" s="150">
        <v>5.3346507180501252E-3</v>
      </c>
      <c r="C173" s="151">
        <v>3.7135329050508987E-4</v>
      </c>
      <c r="D173" s="152">
        <v>0</v>
      </c>
      <c r="E173" s="151">
        <v>2.6069556123086658E-3</v>
      </c>
      <c r="F173" s="152">
        <v>0</v>
      </c>
      <c r="G173" s="151">
        <v>5.7914786376243909E-3</v>
      </c>
      <c r="H173" s="152">
        <v>0</v>
      </c>
      <c r="I173" s="152">
        <v>0</v>
      </c>
      <c r="J173" s="151">
        <v>4.6148392461938829E-3</v>
      </c>
      <c r="K173" s="152">
        <v>0</v>
      </c>
      <c r="L173" s="151">
        <v>5.8978563540557256E-3</v>
      </c>
      <c r="M173" s="151">
        <v>1.6564590155308736E-4</v>
      </c>
      <c r="N173" s="152">
        <v>0</v>
      </c>
      <c r="O173" s="152">
        <v>0</v>
      </c>
      <c r="P173" s="154">
        <v>0</v>
      </c>
      <c r="Q173" s="128"/>
    </row>
    <row r="174" spans="1:17" ht="57.5" x14ac:dyDescent="0.35">
      <c r="A174" s="149" t="s">
        <v>130</v>
      </c>
      <c r="B174" s="150">
        <v>0.62354933126902146</v>
      </c>
      <c r="C174" s="151">
        <v>0.92690272630797965</v>
      </c>
      <c r="D174" s="151">
        <v>0.96868927261615356</v>
      </c>
      <c r="E174" s="151">
        <v>0.96842955901150174</v>
      </c>
      <c r="F174" s="151">
        <v>0.9661486120981706</v>
      </c>
      <c r="G174" s="151">
        <v>0.88746191085311321</v>
      </c>
      <c r="H174" s="151">
        <v>0.9726651513524337</v>
      </c>
      <c r="I174" s="151">
        <v>0.97231457381054442</v>
      </c>
      <c r="J174" s="151">
        <v>0.95473629818229744</v>
      </c>
      <c r="K174" s="151">
        <v>0.97063923220032389</v>
      </c>
      <c r="L174" s="151">
        <v>0.41628908620736288</v>
      </c>
      <c r="M174" s="151">
        <v>0.82996388689191403</v>
      </c>
      <c r="N174" s="151">
        <v>0.9114154476949774</v>
      </c>
      <c r="O174" s="151">
        <v>0.9457635805617568</v>
      </c>
      <c r="P174" s="153">
        <v>0.96731527663056538</v>
      </c>
      <c r="Q174" s="128"/>
    </row>
    <row r="175" spans="1:17" ht="46" x14ac:dyDescent="0.35">
      <c r="A175" s="149" t="s">
        <v>131</v>
      </c>
      <c r="B175" s="150">
        <v>4.2031557182300723E-5</v>
      </c>
      <c r="C175" s="151">
        <v>8.804187375025265E-4</v>
      </c>
      <c r="D175" s="151">
        <v>3.9293166600714588E-3</v>
      </c>
      <c r="E175" s="151">
        <v>2.3785192938686013E-3</v>
      </c>
      <c r="F175" s="151">
        <v>6.8370772520083244E-3</v>
      </c>
      <c r="G175" s="152">
        <v>0</v>
      </c>
      <c r="H175" s="151">
        <v>5.8310198216872163E-3</v>
      </c>
      <c r="I175" s="151">
        <v>2.3144534392923548E-3</v>
      </c>
      <c r="J175" s="151">
        <v>1.2128724724390397E-2</v>
      </c>
      <c r="K175" s="151">
        <v>8.7374728240020719E-4</v>
      </c>
      <c r="L175" s="152">
        <v>0</v>
      </c>
      <c r="M175" s="151">
        <v>1.0200230643726172E-4</v>
      </c>
      <c r="N175" s="151">
        <v>9.6053598390207471E-4</v>
      </c>
      <c r="O175" s="151">
        <v>1.1278317817390484E-3</v>
      </c>
      <c r="P175" s="153">
        <v>8.7248524698818966E-4</v>
      </c>
      <c r="Q175" s="128"/>
    </row>
    <row r="176" spans="1:17" ht="69" x14ac:dyDescent="0.35">
      <c r="A176" s="149" t="s">
        <v>132</v>
      </c>
      <c r="B176" s="150">
        <v>4.785180883734849E-4</v>
      </c>
      <c r="C176" s="151">
        <v>2.1390318372257991E-3</v>
      </c>
      <c r="D176" s="151">
        <v>8.1592136571201237E-4</v>
      </c>
      <c r="E176" s="151">
        <v>2.2458276082156785E-3</v>
      </c>
      <c r="F176" s="151">
        <v>1.6092450497973566E-3</v>
      </c>
      <c r="G176" s="151">
        <v>1.6661600830132081E-3</v>
      </c>
      <c r="H176" s="151">
        <v>1.6045522525048528E-4</v>
      </c>
      <c r="I176" s="152">
        <v>0</v>
      </c>
      <c r="J176" s="151">
        <v>3.8145706411024842E-3</v>
      </c>
      <c r="K176" s="151">
        <v>2.9493132411090991E-3</v>
      </c>
      <c r="L176" s="152">
        <v>0</v>
      </c>
      <c r="M176" s="151">
        <v>1.1612691025065941E-3</v>
      </c>
      <c r="N176" s="151">
        <v>8.1255461901399506E-4</v>
      </c>
      <c r="O176" s="151">
        <v>2.9224171711021898E-3</v>
      </c>
      <c r="P176" s="153">
        <v>1.1673901630706344E-3</v>
      </c>
      <c r="Q176" s="128"/>
    </row>
    <row r="177" spans="1:17" ht="57.5" x14ac:dyDescent="0.35">
      <c r="A177" s="149" t="s">
        <v>133</v>
      </c>
      <c r="B177" s="155">
        <v>0</v>
      </c>
      <c r="C177" s="151">
        <v>1.4687927393580485E-3</v>
      </c>
      <c r="D177" s="151">
        <v>9.9551761888682548E-4</v>
      </c>
      <c r="E177" s="151">
        <v>4.2271801017153077E-3</v>
      </c>
      <c r="F177" s="151">
        <v>6.8784772341638489E-3</v>
      </c>
      <c r="G177" s="151">
        <v>2.5840662747496248E-3</v>
      </c>
      <c r="H177" s="152">
        <v>0</v>
      </c>
      <c r="I177" s="151">
        <v>6.2866041962560864E-3</v>
      </c>
      <c r="J177" s="151">
        <v>5.0700858133135417E-3</v>
      </c>
      <c r="K177" s="151">
        <v>6.2485439302367388E-3</v>
      </c>
      <c r="L177" s="152">
        <v>0</v>
      </c>
      <c r="M177" s="152">
        <v>0</v>
      </c>
      <c r="N177" s="152">
        <v>0</v>
      </c>
      <c r="O177" s="152">
        <v>0</v>
      </c>
      <c r="P177" s="153">
        <v>4.6629158523885461E-3</v>
      </c>
      <c r="Q177" s="128"/>
    </row>
    <row r="178" spans="1:17" ht="57.5" x14ac:dyDescent="0.35">
      <c r="A178" s="149" t="s">
        <v>134</v>
      </c>
      <c r="B178" s="150">
        <v>3.7105702347641297E-4</v>
      </c>
      <c r="C178" s="151">
        <v>3.5164985352050581E-3</v>
      </c>
      <c r="D178" s="151">
        <v>1.1766998820921958E-2</v>
      </c>
      <c r="E178" s="151">
        <v>1.4679018188210585E-2</v>
      </c>
      <c r="F178" s="151">
        <v>7.0613956558283177E-3</v>
      </c>
      <c r="G178" s="151">
        <v>6.8905125416540234E-3</v>
      </c>
      <c r="H178" s="151">
        <v>1.7607563951186171E-2</v>
      </c>
      <c r="I178" s="151">
        <v>1.419482103040408E-2</v>
      </c>
      <c r="J178" s="151">
        <v>7.6629218964976405E-3</v>
      </c>
      <c r="K178" s="151">
        <v>1.20061409656608E-2</v>
      </c>
      <c r="L178" s="151">
        <v>8.0867072660089506E-4</v>
      </c>
      <c r="M178" s="152">
        <v>0</v>
      </c>
      <c r="N178" s="152">
        <v>0</v>
      </c>
      <c r="O178" s="151">
        <v>3.1757828825810567E-3</v>
      </c>
      <c r="P178" s="153">
        <v>4.6618941220370226E-3</v>
      </c>
      <c r="Q178" s="128"/>
    </row>
    <row r="179" spans="1:17" ht="80.5" x14ac:dyDescent="0.35">
      <c r="A179" s="149" t="s">
        <v>135</v>
      </c>
      <c r="B179" s="150">
        <v>3.138915182734926E-4</v>
      </c>
      <c r="C179" s="151">
        <v>8.9947658974248289E-4</v>
      </c>
      <c r="D179" s="151">
        <v>1.5646883937954941E-3</v>
      </c>
      <c r="E179" s="151">
        <v>4.1289111821218262E-3</v>
      </c>
      <c r="F179" s="151">
        <v>4.4288449321397564E-3</v>
      </c>
      <c r="G179" s="151">
        <v>1.6928552887885404E-3</v>
      </c>
      <c r="H179" s="151">
        <v>2.0092636813265276E-3</v>
      </c>
      <c r="I179" s="151">
        <v>4.8895475235032505E-3</v>
      </c>
      <c r="J179" s="151">
        <v>7.6842100041991266E-3</v>
      </c>
      <c r="K179" s="152">
        <v>0</v>
      </c>
      <c r="L179" s="152">
        <v>0</v>
      </c>
      <c r="M179" s="151">
        <v>7.6175285859912472E-4</v>
      </c>
      <c r="N179" s="151">
        <v>4.1601044476430413E-4</v>
      </c>
      <c r="O179" s="151">
        <v>1.7668797863115413E-3</v>
      </c>
      <c r="P179" s="153">
        <v>1.0335392238885676E-3</v>
      </c>
      <c r="Q179" s="128"/>
    </row>
    <row r="180" spans="1:17" ht="46" x14ac:dyDescent="0.35">
      <c r="A180" s="149" t="s">
        <v>191</v>
      </c>
      <c r="B180" s="155">
        <v>0</v>
      </c>
      <c r="C180" s="152">
        <v>0</v>
      </c>
      <c r="D180" s="152">
        <v>0</v>
      </c>
      <c r="E180" s="152">
        <v>0</v>
      </c>
      <c r="F180" s="152">
        <v>0</v>
      </c>
      <c r="G180" s="152">
        <v>0</v>
      </c>
      <c r="H180" s="152">
        <v>0</v>
      </c>
      <c r="I180" s="152">
        <v>0</v>
      </c>
      <c r="J180" s="152">
        <v>0</v>
      </c>
      <c r="K180" s="152">
        <v>0</v>
      </c>
      <c r="L180" s="152">
        <v>0</v>
      </c>
      <c r="M180" s="152">
        <v>0</v>
      </c>
      <c r="N180" s="152">
        <v>0</v>
      </c>
      <c r="O180" s="152">
        <v>0</v>
      </c>
      <c r="P180" s="154">
        <v>0</v>
      </c>
      <c r="Q180" s="128"/>
    </row>
    <row r="181" spans="1:17" ht="46" x14ac:dyDescent="0.35">
      <c r="A181" s="149" t="s">
        <v>136</v>
      </c>
      <c r="B181" s="150">
        <v>5.8477966322955028E-4</v>
      </c>
      <c r="C181" s="151">
        <v>4.42052634923399E-3</v>
      </c>
      <c r="D181" s="151">
        <v>1.6185301647403715E-3</v>
      </c>
      <c r="E181" s="152">
        <v>0</v>
      </c>
      <c r="F181" s="152">
        <v>0</v>
      </c>
      <c r="G181" s="151">
        <v>6.386981569903887E-3</v>
      </c>
      <c r="H181" s="151">
        <v>2.6378820739728238E-3</v>
      </c>
      <c r="I181" s="152">
        <v>0</v>
      </c>
      <c r="J181" s="152">
        <v>0</v>
      </c>
      <c r="K181" s="152">
        <v>0</v>
      </c>
      <c r="L181" s="152">
        <v>0</v>
      </c>
      <c r="M181" s="151">
        <v>1.4191450045095352E-3</v>
      </c>
      <c r="N181" s="151">
        <v>1.1776157529393887E-3</v>
      </c>
      <c r="O181" s="151">
        <v>6.6908594146613263E-4</v>
      </c>
      <c r="P181" s="154">
        <v>0</v>
      </c>
      <c r="Q181" s="128"/>
    </row>
    <row r="182" spans="1:17" ht="57.5" x14ac:dyDescent="0.35">
      <c r="A182" s="149" t="s">
        <v>137</v>
      </c>
      <c r="B182" s="150">
        <v>9.8643514284767562E-3</v>
      </c>
      <c r="C182" s="151">
        <v>1.8921396855854727E-3</v>
      </c>
      <c r="D182" s="151">
        <v>9.0633161040276676E-4</v>
      </c>
      <c r="E182" s="152">
        <v>0</v>
      </c>
      <c r="F182" s="152">
        <v>0</v>
      </c>
      <c r="G182" s="151">
        <v>2.3228733894771611E-3</v>
      </c>
      <c r="H182" s="152">
        <v>0</v>
      </c>
      <c r="I182" s="152">
        <v>0</v>
      </c>
      <c r="J182" s="152">
        <v>0</v>
      </c>
      <c r="K182" s="152">
        <v>0</v>
      </c>
      <c r="L182" s="151">
        <v>1.6588658767502103E-2</v>
      </c>
      <c r="M182" s="151">
        <v>5.5112802138385184E-3</v>
      </c>
      <c r="N182" s="151">
        <v>6.9828455218319486E-4</v>
      </c>
      <c r="O182" s="151">
        <v>5.9998177109797093E-4</v>
      </c>
      <c r="P182" s="153">
        <v>2.2492462905511143E-3</v>
      </c>
      <c r="Q182" s="128"/>
    </row>
    <row r="183" spans="1:17" ht="57.5" x14ac:dyDescent="0.35">
      <c r="A183" s="149" t="s">
        <v>138</v>
      </c>
      <c r="B183" s="150">
        <v>1.6242757123869397E-2</v>
      </c>
      <c r="C183" s="151">
        <v>2.5850314811751321E-3</v>
      </c>
      <c r="D183" s="151">
        <v>7.2560107776029449E-3</v>
      </c>
      <c r="E183" s="151">
        <v>1.7887772344606593E-3</v>
      </c>
      <c r="F183" s="151">
        <v>2.8337643813850289E-3</v>
      </c>
      <c r="G183" s="151">
        <v>1.8387533027535475E-3</v>
      </c>
      <c r="H183" s="151">
        <v>1.0244702263012684E-2</v>
      </c>
      <c r="I183" s="151">
        <v>3.0091184520204635E-3</v>
      </c>
      <c r="J183" s="151">
        <v>2.7694316770707729E-3</v>
      </c>
      <c r="K183" s="151">
        <v>2.0755659587088919E-3</v>
      </c>
      <c r="L183" s="151">
        <v>2.9489247359183585E-2</v>
      </c>
      <c r="M183" s="151">
        <v>4.8782693904175596E-3</v>
      </c>
      <c r="N183" s="151">
        <v>5.4572457912733935E-3</v>
      </c>
      <c r="O183" s="152">
        <v>0</v>
      </c>
      <c r="P183" s="153">
        <v>2.2492462905511152E-3</v>
      </c>
      <c r="Q183" s="128"/>
    </row>
    <row r="184" spans="1:17" ht="46" x14ac:dyDescent="0.35">
      <c r="A184" s="149" t="s">
        <v>139</v>
      </c>
      <c r="B184" s="150">
        <v>5.6213289397193132E-2</v>
      </c>
      <c r="C184" s="151">
        <v>0.10156010222132254</v>
      </c>
      <c r="D184" s="151">
        <v>3.4218446414615473E-2</v>
      </c>
      <c r="E184" s="151">
        <v>6.5491965256721544E-3</v>
      </c>
      <c r="F184" s="151">
        <v>4.2814591319162377E-4</v>
      </c>
      <c r="G184" s="151">
        <v>6.4804312478167037E-2</v>
      </c>
      <c r="H184" s="151">
        <v>1.6648629009098078E-2</v>
      </c>
      <c r="I184" s="151">
        <v>6.8528687577149054E-3</v>
      </c>
      <c r="J184" s="151">
        <v>1.1474612172539466E-3</v>
      </c>
      <c r="K184" s="152">
        <v>0</v>
      </c>
      <c r="L184" s="151">
        <v>2.7663725440469734E-2</v>
      </c>
      <c r="M184" s="151">
        <v>9.7375458233204953E-2</v>
      </c>
      <c r="N184" s="151">
        <v>0.10516897885719886</v>
      </c>
      <c r="O184" s="151">
        <v>8.8222275033344996E-2</v>
      </c>
      <c r="P184" s="153">
        <v>3.2503605677884323E-2</v>
      </c>
      <c r="Q184" s="128"/>
    </row>
    <row r="185" spans="1:17" ht="57.5" x14ac:dyDescent="0.35">
      <c r="A185" s="149" t="s">
        <v>140</v>
      </c>
      <c r="B185" s="150">
        <v>0.8193181309133607</v>
      </c>
      <c r="C185" s="151">
        <v>0.50838522170120048</v>
      </c>
      <c r="D185" s="151">
        <v>0.14027016561421604</v>
      </c>
      <c r="E185" s="151">
        <v>1.8797252991327344E-2</v>
      </c>
      <c r="F185" s="151">
        <v>5.9851382019512492E-3</v>
      </c>
      <c r="G185" s="151">
        <v>0.44693529244857055</v>
      </c>
      <c r="H185" s="151">
        <v>5.4317851893973833E-2</v>
      </c>
      <c r="I185" s="151">
        <v>8.9136010971052528E-3</v>
      </c>
      <c r="J185" s="151">
        <v>7.3158191786933243E-3</v>
      </c>
      <c r="K185" s="151">
        <v>3.1348465643728451E-3</v>
      </c>
      <c r="L185" s="151">
        <v>0.89589395146067985</v>
      </c>
      <c r="M185" s="151">
        <v>0.75202962798037476</v>
      </c>
      <c r="N185" s="151">
        <v>0.61524003269595051</v>
      </c>
      <c r="O185" s="151">
        <v>0.39212992606987684</v>
      </c>
      <c r="P185" s="153">
        <v>0.145775187485601</v>
      </c>
      <c r="Q185" s="128"/>
    </row>
    <row r="186" spans="1:17" ht="57.5" x14ac:dyDescent="0.35">
      <c r="A186" s="149" t="s">
        <v>141</v>
      </c>
      <c r="B186" s="150">
        <v>5.0517982838735563E-2</v>
      </c>
      <c r="C186" s="151">
        <v>9.2921501435819065E-2</v>
      </c>
      <c r="D186" s="151">
        <v>6.2636915187517433E-2</v>
      </c>
      <c r="E186" s="151">
        <v>1.4804674455899516E-2</v>
      </c>
      <c r="F186" s="151">
        <v>1.9314195257070508E-3</v>
      </c>
      <c r="G186" s="151">
        <v>8.3310395117013381E-2</v>
      </c>
      <c r="H186" s="151">
        <v>4.2707107639852748E-2</v>
      </c>
      <c r="I186" s="151">
        <v>1.6376395357152934E-2</v>
      </c>
      <c r="J186" s="151">
        <v>6.6857430672658859E-4</v>
      </c>
      <c r="K186" s="151">
        <v>5.8106582143360654E-4</v>
      </c>
      <c r="L186" s="151">
        <v>1.9737033097065315E-2</v>
      </c>
      <c r="M186" s="151">
        <v>8.1251138521236013E-2</v>
      </c>
      <c r="N186" s="151">
        <v>8.6326273743451018E-2</v>
      </c>
      <c r="O186" s="151">
        <v>9.1355171356889989E-2</v>
      </c>
      <c r="P186" s="153">
        <v>5.7120425035733655E-2</v>
      </c>
      <c r="Q186" s="128"/>
    </row>
    <row r="187" spans="1:17" ht="57.5" x14ac:dyDescent="0.35">
      <c r="A187" s="149" t="s">
        <v>142</v>
      </c>
      <c r="B187" s="150">
        <v>2.0902247750109369E-2</v>
      </c>
      <c r="C187" s="151">
        <v>5.0500558411049223E-2</v>
      </c>
      <c r="D187" s="151">
        <v>2.0630142570815274E-2</v>
      </c>
      <c r="E187" s="151">
        <v>7.8291136163289319E-4</v>
      </c>
      <c r="F187" s="152">
        <v>0</v>
      </c>
      <c r="G187" s="151">
        <v>5.0126287592114106E-2</v>
      </c>
      <c r="H187" s="151">
        <v>1.4700972989402783E-2</v>
      </c>
      <c r="I187" s="152">
        <v>0</v>
      </c>
      <c r="J187" s="152">
        <v>0</v>
      </c>
      <c r="K187" s="152">
        <v>0</v>
      </c>
      <c r="L187" s="151">
        <v>4.4620678389232452E-3</v>
      </c>
      <c r="M187" s="151">
        <v>1.9038884633443394E-2</v>
      </c>
      <c r="N187" s="151">
        <v>4.8614757301094748E-2</v>
      </c>
      <c r="O187" s="151">
        <v>4.9619889289774941E-2</v>
      </c>
      <c r="P187" s="153">
        <v>1.3875423592848567E-2</v>
      </c>
      <c r="Q187" s="128"/>
    </row>
    <row r="188" spans="1:17" ht="46" x14ac:dyDescent="0.35">
      <c r="A188" s="149" t="s">
        <v>143</v>
      </c>
      <c r="B188" s="150">
        <v>9.6581613824460542E-5</v>
      </c>
      <c r="C188" s="151">
        <v>3.5346040758650875E-4</v>
      </c>
      <c r="D188" s="151">
        <v>2.8416411964457388E-3</v>
      </c>
      <c r="E188" s="151">
        <v>5.8397640214172767E-3</v>
      </c>
      <c r="F188" s="151">
        <v>3.2080484984486023E-4</v>
      </c>
      <c r="G188" s="151">
        <v>4.2831070006488893E-3</v>
      </c>
      <c r="H188" s="152">
        <v>0</v>
      </c>
      <c r="I188" s="151">
        <v>3.390830667967045E-3</v>
      </c>
      <c r="J188" s="151">
        <v>4.8902764961211839E-3</v>
      </c>
      <c r="K188" s="151">
        <v>5.8794898364211668E-4</v>
      </c>
      <c r="L188" s="152">
        <v>0</v>
      </c>
      <c r="M188" s="151">
        <v>2.3438454413667124E-4</v>
      </c>
      <c r="N188" s="151">
        <v>2.6422653827746172E-4</v>
      </c>
      <c r="O188" s="151">
        <v>5.8477787882471393E-4</v>
      </c>
      <c r="P188" s="153">
        <v>3.9495860680453104E-3</v>
      </c>
      <c r="Q188" s="128"/>
    </row>
    <row r="189" spans="1:17" ht="57.5" x14ac:dyDescent="0.35">
      <c r="A189" s="149" t="s">
        <v>192</v>
      </c>
      <c r="B189" s="155">
        <v>0</v>
      </c>
      <c r="C189" s="152">
        <v>0</v>
      </c>
      <c r="D189" s="152">
        <v>0</v>
      </c>
      <c r="E189" s="152">
        <v>0</v>
      </c>
      <c r="F189" s="152">
        <v>0</v>
      </c>
      <c r="G189" s="152">
        <v>0</v>
      </c>
      <c r="H189" s="152">
        <v>0</v>
      </c>
      <c r="I189" s="152">
        <v>0</v>
      </c>
      <c r="J189" s="152">
        <v>0</v>
      </c>
      <c r="K189" s="152">
        <v>0</v>
      </c>
      <c r="L189" s="152">
        <v>0</v>
      </c>
      <c r="M189" s="152">
        <v>0</v>
      </c>
      <c r="N189" s="152">
        <v>0</v>
      </c>
      <c r="O189" s="152">
        <v>0</v>
      </c>
      <c r="P189" s="154">
        <v>0</v>
      </c>
      <c r="Q189" s="128"/>
    </row>
    <row r="190" spans="1:17" ht="57.5" x14ac:dyDescent="0.35">
      <c r="A190" s="149" t="s">
        <v>193</v>
      </c>
      <c r="B190" s="155">
        <v>0</v>
      </c>
      <c r="C190" s="152">
        <v>0</v>
      </c>
      <c r="D190" s="152">
        <v>0</v>
      </c>
      <c r="E190" s="151">
        <v>1.0600735037511201E-4</v>
      </c>
      <c r="F190" s="152">
        <v>0</v>
      </c>
      <c r="G190" s="152">
        <v>0</v>
      </c>
      <c r="H190" s="152">
        <v>0</v>
      </c>
      <c r="I190" s="152">
        <v>0</v>
      </c>
      <c r="J190" s="152">
        <v>0</v>
      </c>
      <c r="K190" s="152">
        <v>0</v>
      </c>
      <c r="L190" s="152">
        <v>0</v>
      </c>
      <c r="M190" s="152">
        <v>0</v>
      </c>
      <c r="N190" s="152">
        <v>0</v>
      </c>
      <c r="O190" s="152">
        <v>0</v>
      </c>
      <c r="P190" s="153">
        <v>2.8477713831415641E-4</v>
      </c>
      <c r="Q190" s="128"/>
    </row>
    <row r="191" spans="1:17" ht="46" x14ac:dyDescent="0.35">
      <c r="A191" s="149" t="s">
        <v>144</v>
      </c>
      <c r="B191" s="150">
        <v>2.7215573343378889E-3</v>
      </c>
      <c r="C191" s="151">
        <v>2.7514797412721132E-2</v>
      </c>
      <c r="D191" s="151">
        <v>0.12549032091598827</v>
      </c>
      <c r="E191" s="151">
        <v>0.15611671808972691</v>
      </c>
      <c r="F191" s="151">
        <v>8.0172502084683295E-2</v>
      </c>
      <c r="G191" s="151">
        <v>6.416230990141035E-2</v>
      </c>
      <c r="H191" s="151">
        <v>0.23219347381860511</v>
      </c>
      <c r="I191" s="151">
        <v>0.16804179498447203</v>
      </c>
      <c r="J191" s="151">
        <v>8.2025868508044594E-2</v>
      </c>
      <c r="K191" s="151">
        <v>7.1639121521521312E-2</v>
      </c>
      <c r="L191" s="151">
        <v>6.4623259687584514E-4</v>
      </c>
      <c r="M191" s="151">
        <v>5.8850814243837282E-3</v>
      </c>
      <c r="N191" s="151">
        <v>1.4091964695347363E-2</v>
      </c>
      <c r="O191" s="151">
        <v>1.591473516154986E-2</v>
      </c>
      <c r="P191" s="153">
        <v>3.3054414968327492E-2</v>
      </c>
      <c r="Q191" s="128"/>
    </row>
    <row r="192" spans="1:17" ht="46" x14ac:dyDescent="0.35">
      <c r="A192" s="149" t="s">
        <v>145</v>
      </c>
      <c r="B192" s="150">
        <v>4.2914830069570066E-3</v>
      </c>
      <c r="C192" s="151">
        <v>0.12062450153076276</v>
      </c>
      <c r="D192" s="151">
        <v>0.51423870480967337</v>
      </c>
      <c r="E192" s="151">
        <v>0.72804455489359488</v>
      </c>
      <c r="F192" s="151">
        <v>0.87377873971405473</v>
      </c>
      <c r="G192" s="151">
        <v>0.16644160473467526</v>
      </c>
      <c r="H192" s="151">
        <v>0.53849698245598709</v>
      </c>
      <c r="I192" s="151">
        <v>0.72579368051176896</v>
      </c>
      <c r="J192" s="151">
        <v>0.85052802667821914</v>
      </c>
      <c r="K192" s="151">
        <v>0.88879332467239214</v>
      </c>
      <c r="L192" s="152">
        <v>0</v>
      </c>
      <c r="M192" s="151">
        <v>8.712159115212623E-3</v>
      </c>
      <c r="N192" s="151">
        <v>4.988668241446291E-2</v>
      </c>
      <c r="O192" s="151">
        <v>0.27215503304877653</v>
      </c>
      <c r="P192" s="153">
        <v>0.66483884838319462</v>
      </c>
      <c r="Q192" s="128"/>
    </row>
    <row r="193" spans="1:17" ht="69" x14ac:dyDescent="0.35">
      <c r="A193" s="149" t="s">
        <v>146</v>
      </c>
      <c r="B193" s="150">
        <v>8.6706219956880683E-4</v>
      </c>
      <c r="C193" s="151">
        <v>5.5495460537255533E-3</v>
      </c>
      <c r="D193" s="151">
        <v>1.6675472540058908E-2</v>
      </c>
      <c r="E193" s="151">
        <v>3.6082837992432809E-2</v>
      </c>
      <c r="F193" s="151">
        <v>1.2721380258228653E-2</v>
      </c>
      <c r="G193" s="151">
        <v>7.3003859164848693E-3</v>
      </c>
      <c r="H193" s="151">
        <v>2.318010036637002E-2</v>
      </c>
      <c r="I193" s="151">
        <v>4.5430218524615179E-2</v>
      </c>
      <c r="J193" s="151">
        <v>1.4975429966330563E-2</v>
      </c>
      <c r="K193" s="151">
        <v>1.2203414355451421E-2</v>
      </c>
      <c r="L193" s="152">
        <v>0</v>
      </c>
      <c r="M193" s="152">
        <v>0</v>
      </c>
      <c r="N193" s="151">
        <v>3.224447159104033E-3</v>
      </c>
      <c r="O193" s="151">
        <v>5.2887167894422214E-3</v>
      </c>
      <c r="P193" s="153">
        <v>1.9847247077735341E-2</v>
      </c>
      <c r="Q193" s="128"/>
    </row>
    <row r="194" spans="1:17" ht="46" x14ac:dyDescent="0.35">
      <c r="A194" s="149" t="s">
        <v>147</v>
      </c>
      <c r="B194" s="150">
        <v>1.7084512884929695E-2</v>
      </c>
      <c r="C194" s="151">
        <v>6.8963868993616395E-2</v>
      </c>
      <c r="D194" s="151">
        <v>3.1746816010138443E-2</v>
      </c>
      <c r="E194" s="151">
        <v>5.802894199455468E-3</v>
      </c>
      <c r="F194" s="151">
        <v>5.0836935834809574E-3</v>
      </c>
      <c r="G194" s="151">
        <v>7.4810757108706133E-2</v>
      </c>
      <c r="H194" s="151">
        <v>1.6696043997577965E-2</v>
      </c>
      <c r="I194" s="151">
        <v>4.1256274400444919E-3</v>
      </c>
      <c r="J194" s="151">
        <v>8.6168723981301029E-3</v>
      </c>
      <c r="K194" s="151">
        <v>2.7310118909247001E-3</v>
      </c>
      <c r="L194" s="151">
        <v>5.5190834393008996E-3</v>
      </c>
      <c r="M194" s="151">
        <v>2.0521220834385279E-2</v>
      </c>
      <c r="N194" s="151">
        <v>6.2258759126884153E-2</v>
      </c>
      <c r="O194" s="151">
        <v>5.8337148295148369E-2</v>
      </c>
      <c r="P194" s="153">
        <v>1.4909440287388208E-2</v>
      </c>
      <c r="Q194" s="128"/>
    </row>
    <row r="195" spans="1:17" ht="57.5" x14ac:dyDescent="0.35">
      <c r="A195" s="149" t="s">
        <v>148</v>
      </c>
      <c r="B195" s="150">
        <v>9.8791986194302355E-4</v>
      </c>
      <c r="C195" s="151">
        <v>1.3143718433271489E-3</v>
      </c>
      <c r="D195" s="151">
        <v>1.2722046214186121E-2</v>
      </c>
      <c r="E195" s="151">
        <v>2.0768730508695252E-2</v>
      </c>
      <c r="F195" s="151">
        <v>1.5119883688708487E-2</v>
      </c>
      <c r="G195" s="151">
        <v>1.0671327497966112E-2</v>
      </c>
      <c r="H195" s="151">
        <v>1.6996914109885027E-2</v>
      </c>
      <c r="I195" s="151">
        <v>1.5372832635945789E-2</v>
      </c>
      <c r="J195" s="151">
        <v>2.4228360196306725E-2</v>
      </c>
      <c r="K195" s="151">
        <v>1.6107703361883611E-2</v>
      </c>
      <c r="L195" s="152">
        <v>0</v>
      </c>
      <c r="M195" s="151">
        <v>2.3974868229674835E-3</v>
      </c>
      <c r="N195" s="152">
        <v>0</v>
      </c>
      <c r="O195" s="151">
        <v>4.2230996903978146E-3</v>
      </c>
      <c r="P195" s="154">
        <v>0</v>
      </c>
      <c r="Q195" s="128"/>
    </row>
    <row r="196" spans="1:17" ht="57.5" x14ac:dyDescent="0.35">
      <c r="A196" s="149" t="s">
        <v>149</v>
      </c>
      <c r="B196" s="150">
        <v>3.0734398346364241E-4</v>
      </c>
      <c r="C196" s="151">
        <v>1.341437247287545E-2</v>
      </c>
      <c r="D196" s="151">
        <v>2.8748455973598434E-2</v>
      </c>
      <c r="E196" s="151">
        <v>4.6216877256854026E-3</v>
      </c>
      <c r="F196" s="151">
        <v>1.6245277987644111E-3</v>
      </c>
      <c r="G196" s="151">
        <v>1.6605611942108831E-2</v>
      </c>
      <c r="H196" s="151">
        <v>3.1179339382262208E-2</v>
      </c>
      <c r="I196" s="151">
        <v>2.6930315711920887E-3</v>
      </c>
      <c r="J196" s="151">
        <v>2.8338793771039124E-3</v>
      </c>
      <c r="K196" s="151">
        <v>2.1459968696698247E-3</v>
      </c>
      <c r="L196" s="152">
        <v>0</v>
      </c>
      <c r="M196" s="151">
        <v>7.4586328188926718E-4</v>
      </c>
      <c r="N196" s="151">
        <v>7.5907313718325915E-3</v>
      </c>
      <c r="O196" s="151">
        <v>2.0900159673409746E-2</v>
      </c>
      <c r="P196" s="153">
        <v>9.6273288421401867E-3</v>
      </c>
      <c r="Q196" s="128"/>
    </row>
    <row r="197" spans="1:17" ht="69" x14ac:dyDescent="0.35">
      <c r="A197" s="149" t="s">
        <v>194</v>
      </c>
      <c r="B197" s="155">
        <v>0</v>
      </c>
      <c r="C197" s="152">
        <v>0</v>
      </c>
      <c r="D197" s="151">
        <v>7.8737914028668575E-4</v>
      </c>
      <c r="E197" s="151">
        <v>1.0600735037511197E-4</v>
      </c>
      <c r="F197" s="152">
        <v>0</v>
      </c>
      <c r="G197" s="152">
        <v>0</v>
      </c>
      <c r="H197" s="152">
        <v>0</v>
      </c>
      <c r="I197" s="152">
        <v>0</v>
      </c>
      <c r="J197" s="152">
        <v>0</v>
      </c>
      <c r="K197" s="152">
        <v>0</v>
      </c>
      <c r="L197" s="152">
        <v>0</v>
      </c>
      <c r="M197" s="152">
        <v>0</v>
      </c>
      <c r="N197" s="152">
        <v>0</v>
      </c>
      <c r="O197" s="152">
        <v>0</v>
      </c>
      <c r="P197" s="153">
        <v>2.2388186725823124E-3</v>
      </c>
      <c r="Q197" s="128"/>
    </row>
    <row r="198" spans="1:17" ht="46" x14ac:dyDescent="0.35">
      <c r="A198" s="149" t="s">
        <v>195</v>
      </c>
      <c r="B198" s="155">
        <v>0</v>
      </c>
      <c r="C198" s="152">
        <v>0</v>
      </c>
      <c r="D198" s="152">
        <v>0</v>
      </c>
      <c r="E198" s="152">
        <v>0</v>
      </c>
      <c r="F198" s="152">
        <v>0</v>
      </c>
      <c r="G198" s="152">
        <v>0</v>
      </c>
      <c r="H198" s="152">
        <v>0</v>
      </c>
      <c r="I198" s="152">
        <v>0</v>
      </c>
      <c r="J198" s="152">
        <v>0</v>
      </c>
      <c r="K198" s="152">
        <v>0</v>
      </c>
      <c r="L198" s="152">
        <v>0</v>
      </c>
      <c r="M198" s="152">
        <v>0</v>
      </c>
      <c r="N198" s="152">
        <v>0</v>
      </c>
      <c r="O198" s="152">
        <v>0</v>
      </c>
      <c r="P198" s="154">
        <v>0</v>
      </c>
      <c r="Q198" s="128"/>
    </row>
    <row r="199" spans="1:17" ht="46" x14ac:dyDescent="0.35">
      <c r="A199" s="149" t="s">
        <v>150</v>
      </c>
      <c r="B199" s="155">
        <v>0</v>
      </c>
      <c r="C199" s="151">
        <v>1.8332666100301753E-4</v>
      </c>
      <c r="D199" s="152">
        <v>0</v>
      </c>
      <c r="E199" s="151">
        <v>5.0539951163376378E-3</v>
      </c>
      <c r="F199" s="151">
        <v>1.8424456023225753E-3</v>
      </c>
      <c r="G199" s="152">
        <v>0</v>
      </c>
      <c r="H199" s="151">
        <v>4.5113541259223953E-3</v>
      </c>
      <c r="I199" s="151">
        <v>3.1020179711351375E-3</v>
      </c>
      <c r="J199" s="151">
        <v>2.9992540950080342E-3</v>
      </c>
      <c r="K199" s="151">
        <v>1.3011411572380945E-3</v>
      </c>
      <c r="L199" s="152">
        <v>0</v>
      </c>
      <c r="M199" s="152">
        <v>0</v>
      </c>
      <c r="N199" s="151">
        <v>4.1601044476430413E-4</v>
      </c>
      <c r="O199" s="152">
        <v>0</v>
      </c>
      <c r="P199" s="154">
        <v>0</v>
      </c>
      <c r="Q199" s="128"/>
    </row>
    <row r="200" spans="1:17" ht="34.5" x14ac:dyDescent="0.35">
      <c r="A200" s="149" t="s">
        <v>151</v>
      </c>
      <c r="B200" s="150">
        <v>0.42506842199343231</v>
      </c>
      <c r="C200" s="151">
        <v>0.39938995233947844</v>
      </c>
      <c r="D200" s="151">
        <v>0.31579855672606177</v>
      </c>
      <c r="E200" s="151">
        <v>0.17328685346897899</v>
      </c>
      <c r="F200" s="151">
        <v>0.2462412339782992</v>
      </c>
      <c r="G200" s="151">
        <v>0.35959564778456526</v>
      </c>
      <c r="H200" s="151">
        <v>0.22724923382919232</v>
      </c>
      <c r="I200" s="151">
        <v>0.14572488213456936</v>
      </c>
      <c r="J200" s="151">
        <v>0.19942901088837825</v>
      </c>
      <c r="K200" s="151">
        <v>0.25390178623003734</v>
      </c>
      <c r="L200" s="151">
        <v>0.42003974683517492</v>
      </c>
      <c r="M200" s="151">
        <v>0.40659431054862089</v>
      </c>
      <c r="N200" s="151">
        <v>0.40857987633913195</v>
      </c>
      <c r="O200" s="151">
        <v>0.43412146382082772</v>
      </c>
      <c r="P200" s="153">
        <v>0.42087931182678051</v>
      </c>
      <c r="Q200" s="128"/>
    </row>
    <row r="201" spans="1:17" ht="23" x14ac:dyDescent="0.35">
      <c r="A201" s="149" t="s">
        <v>152</v>
      </c>
      <c r="B201" s="150">
        <v>0.55338447829835902</v>
      </c>
      <c r="C201" s="151">
        <v>0.6076921570485676</v>
      </c>
      <c r="D201" s="151">
        <v>0.44260568740700362</v>
      </c>
      <c r="E201" s="151">
        <v>0.17980901812030539</v>
      </c>
      <c r="F201" s="151">
        <v>0.21759096798187536</v>
      </c>
      <c r="G201" s="151">
        <v>0.60272269591455685</v>
      </c>
      <c r="H201" s="151">
        <v>0.29089131828667925</v>
      </c>
      <c r="I201" s="151">
        <v>0.15203576346908962</v>
      </c>
      <c r="J201" s="151">
        <v>0.16600421438422677</v>
      </c>
      <c r="K201" s="151">
        <v>0.24754084824156602</v>
      </c>
      <c r="L201" s="151">
        <v>0.51196570074311887</v>
      </c>
      <c r="M201" s="151">
        <v>0.55112963691685724</v>
      </c>
      <c r="N201" s="151">
        <v>0.58082633901689928</v>
      </c>
      <c r="O201" s="151">
        <v>0.62695585993122283</v>
      </c>
      <c r="P201" s="153">
        <v>0.50345048287019079</v>
      </c>
      <c r="Q201" s="128"/>
    </row>
    <row r="202" spans="1:17" ht="69" x14ac:dyDescent="0.35">
      <c r="A202" s="149" t="s">
        <v>153</v>
      </c>
      <c r="B202" s="155">
        <v>2.0607225447871347</v>
      </c>
      <c r="C202" s="152">
        <v>1.9035204120767857</v>
      </c>
      <c r="D202" s="152">
        <v>1.9274432047620678</v>
      </c>
      <c r="E202" s="152">
        <v>2.2912599490880452</v>
      </c>
      <c r="F202" s="152">
        <v>2.4024910884267672</v>
      </c>
      <c r="G202" s="152">
        <v>1.8675532397162715</v>
      </c>
      <c r="H202" s="152">
        <v>2.0998640177102397</v>
      </c>
      <c r="I202" s="152">
        <v>2.3787823207678596</v>
      </c>
      <c r="J202" s="152">
        <v>2.5018676568909788</v>
      </c>
      <c r="K202" s="152">
        <v>2.283540145035198</v>
      </c>
      <c r="L202" s="152">
        <v>2.0892301543019287</v>
      </c>
      <c r="M202" s="152">
        <v>2.0288517544667442</v>
      </c>
      <c r="N202" s="152">
        <v>1.9327633671559639</v>
      </c>
      <c r="O202" s="152">
        <v>1.9361311622096811</v>
      </c>
      <c r="P202" s="154">
        <v>1.8018768274247763</v>
      </c>
      <c r="Q202" s="128"/>
    </row>
    <row r="203" spans="1:17" ht="46" x14ac:dyDescent="0.35">
      <c r="A203" s="149" t="s">
        <v>154</v>
      </c>
      <c r="B203" s="150">
        <v>2.1003713911489426E-2</v>
      </c>
      <c r="C203" s="151">
        <v>1.4011273120512069E-2</v>
      </c>
      <c r="D203" s="151">
        <v>1.4105775547429851E-2</v>
      </c>
      <c r="E203" s="151">
        <v>1.3747418293206751E-3</v>
      </c>
      <c r="F203" s="151">
        <v>3.4735580754104508E-4</v>
      </c>
      <c r="G203" s="151">
        <v>3.2414351291922813E-2</v>
      </c>
      <c r="H203" s="151">
        <v>2.1743888261226167E-3</v>
      </c>
      <c r="I203" s="151">
        <v>4.9209657817206678E-4</v>
      </c>
      <c r="J203" s="151">
        <v>1.2334095876897074E-3</v>
      </c>
      <c r="K203" s="151">
        <v>1.6732546685340277E-4</v>
      </c>
      <c r="L203" s="151">
        <v>1.0003414146757985E-2</v>
      </c>
      <c r="M203" s="151">
        <v>1.8432109225476844E-2</v>
      </c>
      <c r="N203" s="151">
        <v>1.0213857471026216E-2</v>
      </c>
      <c r="O203" s="151">
        <v>2.1156153023445715E-2</v>
      </c>
      <c r="P203" s="153">
        <v>1.5193069222470077E-2</v>
      </c>
      <c r="Q203" s="128"/>
    </row>
    <row r="204" spans="1:17" ht="46" x14ac:dyDescent="0.35">
      <c r="A204" s="149" t="s">
        <v>155</v>
      </c>
      <c r="B204" s="150">
        <v>6.7472868286545329E-4</v>
      </c>
      <c r="C204" s="151">
        <v>1.5306563870316036E-3</v>
      </c>
      <c r="D204" s="151">
        <v>1.558456126782518E-3</v>
      </c>
      <c r="E204" s="151">
        <v>5.5516800541334033E-4</v>
      </c>
      <c r="F204" s="151">
        <v>1.3795833211070291E-4</v>
      </c>
      <c r="G204" s="151">
        <v>2.269996131030036E-3</v>
      </c>
      <c r="H204" s="151">
        <v>6.6631651415800417E-4</v>
      </c>
      <c r="I204" s="152">
        <v>0</v>
      </c>
      <c r="J204" s="152">
        <v>0</v>
      </c>
      <c r="K204" s="152">
        <v>0</v>
      </c>
      <c r="L204" s="151">
        <v>5.7283262086215152E-4</v>
      </c>
      <c r="M204" s="151">
        <v>1.4065087429222275E-3</v>
      </c>
      <c r="N204" s="151">
        <v>6.5817986847667865E-4</v>
      </c>
      <c r="O204" s="151">
        <v>2.9052536596758634E-4</v>
      </c>
      <c r="P204" s="153">
        <v>3.8079279153008703E-3</v>
      </c>
      <c r="Q204" s="128"/>
    </row>
    <row r="205" spans="1:17" ht="23" x14ac:dyDescent="0.35">
      <c r="A205" s="149" t="s">
        <v>156</v>
      </c>
      <c r="B205" s="150">
        <v>3.580234716516837E-2</v>
      </c>
      <c r="C205" s="151">
        <v>3.4004675326928524E-2</v>
      </c>
      <c r="D205" s="151">
        <v>1.8871823870902867E-2</v>
      </c>
      <c r="E205" s="151">
        <v>6.2546505534372663E-4</v>
      </c>
      <c r="F205" s="152">
        <v>0</v>
      </c>
      <c r="G205" s="151">
        <v>7.3098902888477993E-2</v>
      </c>
      <c r="H205" s="151">
        <v>2.0092636813265293E-3</v>
      </c>
      <c r="I205" s="152">
        <v>0</v>
      </c>
      <c r="J205" s="152">
        <v>0</v>
      </c>
      <c r="K205" s="152">
        <v>0</v>
      </c>
      <c r="L205" s="151">
        <v>1.2190102709892717E-2</v>
      </c>
      <c r="M205" s="151">
        <v>2.7120165132144807E-2</v>
      </c>
      <c r="N205" s="151">
        <v>2.74230729880772E-2</v>
      </c>
      <c r="O205" s="151">
        <v>2.9839162415940479E-2</v>
      </c>
      <c r="P205" s="153">
        <v>2.0970202628341233E-2</v>
      </c>
      <c r="Q205" s="128"/>
    </row>
    <row r="206" spans="1:17" ht="23" x14ac:dyDescent="0.35">
      <c r="A206" s="149" t="s">
        <v>157</v>
      </c>
      <c r="B206" s="150">
        <v>4.4726905531907845E-3</v>
      </c>
      <c r="C206" s="151">
        <v>9.4084804938219437E-3</v>
      </c>
      <c r="D206" s="151">
        <v>4.427808694240162E-3</v>
      </c>
      <c r="E206" s="151">
        <v>1.6044275956728499E-3</v>
      </c>
      <c r="F206" s="151">
        <v>1.9657320812582662E-3</v>
      </c>
      <c r="G206" s="151">
        <v>1.2361604754628898E-2</v>
      </c>
      <c r="H206" s="152">
        <v>0</v>
      </c>
      <c r="I206" s="151">
        <v>2.2494777013786511E-3</v>
      </c>
      <c r="J206" s="152">
        <v>0</v>
      </c>
      <c r="K206" s="151">
        <v>2.6425502366260131E-3</v>
      </c>
      <c r="L206" s="152">
        <v>0</v>
      </c>
      <c r="M206" s="151">
        <v>3.2816765646018725E-3</v>
      </c>
      <c r="N206" s="151">
        <v>6.4731757350190303E-3</v>
      </c>
      <c r="O206" s="151">
        <v>1.2340563282017861E-2</v>
      </c>
      <c r="P206" s="153">
        <v>8.3226047620131773E-3</v>
      </c>
      <c r="Q206" s="128"/>
    </row>
    <row r="207" spans="1:17" ht="34.5" x14ac:dyDescent="0.35">
      <c r="A207" s="149" t="s">
        <v>158</v>
      </c>
      <c r="B207" s="150">
        <v>4.3676162442733996E-3</v>
      </c>
      <c r="C207" s="151">
        <v>2.3720291876933642E-3</v>
      </c>
      <c r="D207" s="151">
        <v>6.8710846887624806E-3</v>
      </c>
      <c r="E207" s="151">
        <v>1.3372070810144542E-3</v>
      </c>
      <c r="F207" s="151">
        <v>6.5685851000165968E-4</v>
      </c>
      <c r="G207" s="151">
        <v>5.2204629216706898E-3</v>
      </c>
      <c r="H207" s="151">
        <v>3.6601306355118529E-3</v>
      </c>
      <c r="I207" s="151">
        <v>2.2494777013786515E-3</v>
      </c>
      <c r="J207" s="152">
        <v>0</v>
      </c>
      <c r="K207" s="152">
        <v>0</v>
      </c>
      <c r="L207" s="152">
        <v>0</v>
      </c>
      <c r="M207" s="151">
        <v>4.2867766527303723E-3</v>
      </c>
      <c r="N207" s="151">
        <v>3.5280373865046156E-3</v>
      </c>
      <c r="O207" s="151">
        <v>2.6590956768741516E-3</v>
      </c>
      <c r="P207" s="153">
        <v>1.2464330135804275E-2</v>
      </c>
      <c r="Q207" s="128"/>
    </row>
    <row r="208" spans="1:17" ht="34.5" x14ac:dyDescent="0.35">
      <c r="A208" s="149" t="s">
        <v>159</v>
      </c>
      <c r="B208" s="150">
        <v>8.3456785136978739E-2</v>
      </c>
      <c r="C208" s="151">
        <v>9.1456565006378873E-2</v>
      </c>
      <c r="D208" s="151">
        <v>5.0438793398108459E-2</v>
      </c>
      <c r="E208" s="151">
        <v>5.3816451104977984E-3</v>
      </c>
      <c r="F208" s="151">
        <v>5.9712590177041468E-3</v>
      </c>
      <c r="G208" s="151">
        <v>0.12096346204338966</v>
      </c>
      <c r="H208" s="151">
        <v>1.7679983167161156E-2</v>
      </c>
      <c r="I208" s="151">
        <v>7.7622238668065887E-4</v>
      </c>
      <c r="J208" s="151">
        <v>2.5149997421764253E-3</v>
      </c>
      <c r="K208" s="151">
        <v>5.8114299212952483E-3</v>
      </c>
      <c r="L208" s="151">
        <v>4.1939810978455679E-2</v>
      </c>
      <c r="M208" s="151">
        <v>6.5853042302409112E-2</v>
      </c>
      <c r="N208" s="151">
        <v>9.311026901779354E-2</v>
      </c>
      <c r="O208" s="151">
        <v>0.10519003527152496</v>
      </c>
      <c r="P208" s="153">
        <v>6.8908443573088285E-2</v>
      </c>
      <c r="Q208" s="128"/>
    </row>
    <row r="209" spans="1:17" ht="34.5" x14ac:dyDescent="0.35">
      <c r="A209" s="149" t="s">
        <v>160</v>
      </c>
      <c r="B209" s="150">
        <v>1.6565948637327084E-2</v>
      </c>
      <c r="C209" s="151">
        <v>1.9204329846415576E-2</v>
      </c>
      <c r="D209" s="151">
        <v>1.4896533648360064E-2</v>
      </c>
      <c r="E209" s="151">
        <v>3.037540119027916E-3</v>
      </c>
      <c r="F209" s="151">
        <v>1.6143922207457618E-3</v>
      </c>
      <c r="G209" s="151">
        <v>2.9840338524690001E-2</v>
      </c>
      <c r="H209" s="151">
        <v>5.8310198216872163E-3</v>
      </c>
      <c r="I209" s="151">
        <v>1.6541547882589953E-3</v>
      </c>
      <c r="J209" s="151">
        <v>1.4597963556244725E-3</v>
      </c>
      <c r="K209" s="151">
        <v>5.9296824161036575E-4</v>
      </c>
      <c r="L209" s="151">
        <v>1.099089602416857E-2</v>
      </c>
      <c r="M209" s="151">
        <v>1.011000677186443E-2</v>
      </c>
      <c r="N209" s="151">
        <v>1.2602896525148332E-2</v>
      </c>
      <c r="O209" s="151">
        <v>2.1505816742406064E-2</v>
      </c>
      <c r="P209" s="153">
        <v>2.5691193690752852E-2</v>
      </c>
      <c r="Q209" s="128"/>
    </row>
    <row r="210" spans="1:17" ht="34.5" x14ac:dyDescent="0.35">
      <c r="A210" s="149" t="s">
        <v>161</v>
      </c>
      <c r="B210" s="150">
        <v>3.063476172563273E-3</v>
      </c>
      <c r="C210" s="151">
        <v>4.1149801711327181E-3</v>
      </c>
      <c r="D210" s="151">
        <v>4.5812310292632262E-3</v>
      </c>
      <c r="E210" s="151">
        <v>1.2733699201199005E-3</v>
      </c>
      <c r="F210" s="151">
        <v>2.0325918070633508E-4</v>
      </c>
      <c r="G210" s="151">
        <v>2.0951938996228263E-3</v>
      </c>
      <c r="H210" s="152">
        <v>0</v>
      </c>
      <c r="I210" s="152">
        <v>0</v>
      </c>
      <c r="J210" s="152">
        <v>0</v>
      </c>
      <c r="K210" s="152">
        <v>0</v>
      </c>
      <c r="L210" s="151">
        <v>9.6513908633318545E-4</v>
      </c>
      <c r="M210" s="151">
        <v>4.0078296022114561E-3</v>
      </c>
      <c r="N210" s="151">
        <v>6.9957931496058136E-4</v>
      </c>
      <c r="O210" s="151">
        <v>1.0298724702074715E-2</v>
      </c>
      <c r="P210" s="153">
        <v>1.4184391156439803E-2</v>
      </c>
      <c r="Q210" s="128"/>
    </row>
    <row r="211" spans="1:17" ht="34.5" x14ac:dyDescent="0.35">
      <c r="A211" s="149" t="s">
        <v>162</v>
      </c>
      <c r="B211" s="150">
        <v>4.0884876791362747E-2</v>
      </c>
      <c r="C211" s="151">
        <v>4.6258381602016597E-2</v>
      </c>
      <c r="D211" s="151">
        <v>3.7857244607973656E-2</v>
      </c>
      <c r="E211" s="151">
        <v>2.4350829963417056E-3</v>
      </c>
      <c r="F211" s="151">
        <v>1.469545492109898E-3</v>
      </c>
      <c r="G211" s="151">
        <v>8.0010670395235656E-2</v>
      </c>
      <c r="H211" s="151">
        <v>1.2014768820275745E-2</v>
      </c>
      <c r="I211" s="152">
        <v>0</v>
      </c>
      <c r="J211" s="152">
        <v>0</v>
      </c>
      <c r="K211" s="151">
        <v>5.9296824161036575E-4</v>
      </c>
      <c r="L211" s="151">
        <v>2.0881488400282304E-2</v>
      </c>
      <c r="M211" s="151">
        <v>3.5701526641112043E-2</v>
      </c>
      <c r="N211" s="151">
        <v>4.239463912727863E-2</v>
      </c>
      <c r="O211" s="151">
        <v>4.0504639805464052E-2</v>
      </c>
      <c r="P211" s="153">
        <v>4.7383485416214607E-2</v>
      </c>
      <c r="Q211" s="128"/>
    </row>
    <row r="212" spans="1:17" ht="34.5" x14ac:dyDescent="0.35">
      <c r="A212" s="149" t="s">
        <v>163</v>
      </c>
      <c r="B212" s="150">
        <v>3.4295946586988643E-3</v>
      </c>
      <c r="C212" s="151">
        <v>1.1310739434121166E-2</v>
      </c>
      <c r="D212" s="151">
        <v>6.6510771886036171E-3</v>
      </c>
      <c r="E212" s="151">
        <v>2.2690344368998454E-3</v>
      </c>
      <c r="F212" s="151">
        <v>2.294529196766643E-4</v>
      </c>
      <c r="G212" s="151">
        <v>1.4331698674240561E-2</v>
      </c>
      <c r="H212" s="152">
        <v>0</v>
      </c>
      <c r="I212" s="151">
        <v>1.3139749700177329E-4</v>
      </c>
      <c r="J212" s="152">
        <v>0</v>
      </c>
      <c r="K212" s="151">
        <v>4.205254720520938E-4</v>
      </c>
      <c r="L212" s="152">
        <v>0</v>
      </c>
      <c r="M212" s="151">
        <v>2.5340889762551786E-3</v>
      </c>
      <c r="N212" s="151">
        <v>6.6381736054111603E-3</v>
      </c>
      <c r="O212" s="151">
        <v>8.9950604652674539E-3</v>
      </c>
      <c r="P212" s="153">
        <v>2.0715227616497738E-2</v>
      </c>
      <c r="Q212" s="128"/>
    </row>
    <row r="213" spans="1:17" ht="34.5" x14ac:dyDescent="0.35">
      <c r="A213" s="149" t="s">
        <v>164</v>
      </c>
      <c r="B213" s="150">
        <v>1.8745161770332146E-3</v>
      </c>
      <c r="C213" s="151">
        <v>1.0186811313750955E-3</v>
      </c>
      <c r="D213" s="151">
        <v>8.4271255544038164E-4</v>
      </c>
      <c r="E213" s="151">
        <v>1.2091920968818259E-3</v>
      </c>
      <c r="F213" s="152">
        <v>0</v>
      </c>
      <c r="G213" s="151">
        <v>1.6680225630025841E-3</v>
      </c>
      <c r="H213" s="152">
        <v>0</v>
      </c>
      <c r="I213" s="151">
        <v>3.5495415027694089E-4</v>
      </c>
      <c r="J213" s="152">
        <v>0</v>
      </c>
      <c r="K213" s="152">
        <v>0</v>
      </c>
      <c r="L213" s="151">
        <v>5.7283262086215109E-4</v>
      </c>
      <c r="M213" s="151">
        <v>1.8942452022272939E-3</v>
      </c>
      <c r="N213" s="151">
        <v>1.7405224406306812E-3</v>
      </c>
      <c r="O213" s="151">
        <v>6.2092116902701892E-4</v>
      </c>
      <c r="P213" s="153">
        <v>4.7728875748429154E-3</v>
      </c>
      <c r="Q213" s="128"/>
    </row>
    <row r="214" spans="1:17" ht="57.5" x14ac:dyDescent="0.35">
      <c r="A214" s="149" t="s">
        <v>165</v>
      </c>
      <c r="B214" s="150">
        <v>0.36397583682066148</v>
      </c>
      <c r="C214" s="151">
        <v>0.33419491074988561</v>
      </c>
      <c r="D214" s="151">
        <v>0.24402564256528159</v>
      </c>
      <c r="E214" s="151">
        <v>0.12741840449332487</v>
      </c>
      <c r="F214" s="151">
        <v>8.9849885250042019E-2</v>
      </c>
      <c r="G214" s="151">
        <v>0.3145170755395636</v>
      </c>
      <c r="H214" s="151">
        <v>0.18415154304029444</v>
      </c>
      <c r="I214" s="151">
        <v>0.11494793475291566</v>
      </c>
      <c r="J214" s="151">
        <v>7.4258235603035294E-2</v>
      </c>
      <c r="K214" s="151">
        <v>9.821757367690867E-2</v>
      </c>
      <c r="L214" s="151">
        <v>0.35266111860575527</v>
      </c>
      <c r="M214" s="151">
        <v>0.37343023126415564</v>
      </c>
      <c r="N214" s="151">
        <v>0.32919461752293472</v>
      </c>
      <c r="O214" s="151">
        <v>0.35578981097440521</v>
      </c>
      <c r="P214" s="153">
        <v>0.26813493003422195</v>
      </c>
      <c r="Q214" s="128"/>
    </row>
    <row r="215" spans="1:17" ht="57.5" x14ac:dyDescent="0.35">
      <c r="A215" s="149" t="s">
        <v>166</v>
      </c>
      <c r="B215" s="150">
        <v>0.10269495157561932</v>
      </c>
      <c r="C215" s="151">
        <v>0.1545156966441146</v>
      </c>
      <c r="D215" s="151">
        <v>0.12740093563070939</v>
      </c>
      <c r="E215" s="151">
        <v>6.0149705791331026E-2</v>
      </c>
      <c r="F215" s="151">
        <v>3.0198571602423636E-2</v>
      </c>
      <c r="G215" s="151">
        <v>0.11788837878153877</v>
      </c>
      <c r="H215" s="151">
        <v>7.7599282235232311E-2</v>
      </c>
      <c r="I215" s="151">
        <v>3.6814366980129111E-2</v>
      </c>
      <c r="J215" s="151">
        <v>5.1390640953600387E-2</v>
      </c>
      <c r="K215" s="151">
        <v>2.6386272874922935E-2</v>
      </c>
      <c r="L215" s="151">
        <v>9.1606883133257336E-2</v>
      </c>
      <c r="M215" s="151">
        <v>0.13394377209938213</v>
      </c>
      <c r="N215" s="151">
        <v>0.14222512778240615</v>
      </c>
      <c r="O215" s="151">
        <v>0.16847262009296243</v>
      </c>
      <c r="P215" s="153">
        <v>0.17083393150979662</v>
      </c>
      <c r="Q215" s="128"/>
    </row>
    <row r="216" spans="1:17" ht="57.5" x14ac:dyDescent="0.35">
      <c r="A216" s="149" t="s">
        <v>167</v>
      </c>
      <c r="B216" s="150">
        <v>3.0228968387376279E-2</v>
      </c>
      <c r="C216" s="151">
        <v>2.953738867792112E-2</v>
      </c>
      <c r="D216" s="151">
        <v>1.5220396232374018E-2</v>
      </c>
      <c r="E216" s="151">
        <v>8.2680073219488417E-3</v>
      </c>
      <c r="F216" s="151">
        <v>2.0493759100955983E-3</v>
      </c>
      <c r="G216" s="151">
        <v>2.536982944172874E-2</v>
      </c>
      <c r="H216" s="151">
        <v>6.279773519316959E-3</v>
      </c>
      <c r="I216" s="151">
        <v>4.0055071284844038E-3</v>
      </c>
      <c r="J216" s="151">
        <v>6.4036180516482471E-3</v>
      </c>
      <c r="K216" s="151">
        <v>1.3456819322644905E-3</v>
      </c>
      <c r="L216" s="151">
        <v>1.7847782940148747E-2</v>
      </c>
      <c r="M216" s="151">
        <v>3.1683566274939921E-2</v>
      </c>
      <c r="N216" s="151">
        <v>3.9168095560011634E-2</v>
      </c>
      <c r="O216" s="151">
        <v>3.564920957600317E-2</v>
      </c>
      <c r="P216" s="153">
        <v>2.2039444151745777E-2</v>
      </c>
      <c r="Q216" s="128"/>
    </row>
    <row r="217" spans="1:17" ht="15" thickBot="1" x14ac:dyDescent="0.4">
      <c r="A217" s="156" t="s">
        <v>168</v>
      </c>
      <c r="B217" s="157">
        <v>3.7867279003255949</v>
      </c>
      <c r="C217" s="124">
        <v>6.7087069724331094</v>
      </c>
      <c r="D217" s="124">
        <v>3.6291235334731051</v>
      </c>
      <c r="E217" s="124">
        <v>1.1327910555893894</v>
      </c>
      <c r="F217" s="124">
        <v>1.7777326689992876</v>
      </c>
      <c r="G217" s="124">
        <v>6.8307713018499454</v>
      </c>
      <c r="H217" s="124">
        <v>1.8657597778569923</v>
      </c>
      <c r="I217" s="124">
        <v>1.0641791734920405</v>
      </c>
      <c r="J217" s="123">
        <v>0.50975783514365713</v>
      </c>
      <c r="K217" s="124">
        <v>2.4695142966305097</v>
      </c>
      <c r="L217" s="124">
        <v>2.0613221356519791</v>
      </c>
      <c r="M217" s="124">
        <v>4.7939990593797051</v>
      </c>
      <c r="N217" s="124">
        <v>6.0982860218804325</v>
      </c>
      <c r="O217" s="124">
        <v>5.8613097261732037</v>
      </c>
      <c r="P217" s="125">
        <v>5.1212563418604704</v>
      </c>
      <c r="Q217" s="128"/>
    </row>
  </sheetData>
  <mergeCells count="33">
    <mergeCell ref="A83:A84"/>
    <mergeCell ref="B83:F83"/>
    <mergeCell ref="G83:K83"/>
    <mergeCell ref="L83:P83"/>
    <mergeCell ref="C40:D40"/>
    <mergeCell ref="C41:D41"/>
    <mergeCell ref="C42:D42"/>
    <mergeCell ref="C43:C46"/>
    <mergeCell ref="A82:P82"/>
    <mergeCell ref="C35:D35"/>
    <mergeCell ref="C36:D36"/>
    <mergeCell ref="C37:D37"/>
    <mergeCell ref="C38:D38"/>
    <mergeCell ref="C39:D39"/>
    <mergeCell ref="C19:C20"/>
    <mergeCell ref="C21:I21"/>
    <mergeCell ref="C28:E28"/>
    <mergeCell ref="C30:C31"/>
    <mergeCell ref="C32:D32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3:D33"/>
    <mergeCell ref="C34:D34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2020-07-23T15:26:24Z</dcterms:modified>
</cp:coreProperties>
</file>